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90E74D91-E5F4-47D6-806E-1961CF227386}" xr6:coauthVersionLast="47" xr6:coauthVersionMax="47" xr10:uidLastSave="{00000000-0000-0000-0000-000000000000}"/>
  <bookViews>
    <workbookView xWindow="3645" yWindow="0" windowWidth="24495" windowHeight="15585" xr2:uid="{852FBEC4-60B3-4984-A24A-32F8388B75DA}"/>
  </bookViews>
  <sheets>
    <sheet name="お客様情報_必須" sheetId="1" r:id="rId1"/>
    <sheet name="Order Sheet" sheetId="2" r:id="rId2"/>
    <sheet name="Ref"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 l="1"/>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D127" i="3"/>
  <c r="D128" i="3"/>
  <c r="D129" i="3"/>
  <c r="D130" i="3"/>
  <c r="D131" i="3"/>
  <c r="D132" i="3"/>
  <c r="D133" i="3"/>
  <c r="D126" i="3"/>
  <c r="D8" i="3" l="1"/>
  <c r="E8" i="3"/>
  <c r="F8" i="3"/>
  <c r="D9" i="3"/>
  <c r="E9" i="3"/>
  <c r="F9" i="3"/>
  <c r="D10" i="3"/>
  <c r="E10" i="3"/>
  <c r="F10" i="3"/>
  <c r="D11" i="3"/>
  <c r="E11" i="3"/>
  <c r="F11" i="3"/>
  <c r="D12" i="3"/>
  <c r="E12" i="3"/>
  <c r="F12" i="3"/>
  <c r="D13" i="3"/>
  <c r="E13" i="3"/>
  <c r="F13" i="3"/>
  <c r="D14" i="3"/>
  <c r="E14" i="3"/>
  <c r="F14" i="3"/>
  <c r="D15" i="3"/>
  <c r="E15" i="3"/>
  <c r="F15" i="3"/>
  <c r="D16" i="3"/>
  <c r="E16" i="3"/>
  <c r="F16" i="3"/>
  <c r="D17" i="3"/>
  <c r="E17" i="3"/>
  <c r="F17" i="3"/>
  <c r="D18" i="3"/>
  <c r="E18" i="3"/>
  <c r="F18" i="3"/>
  <c r="D19" i="3"/>
  <c r="E19" i="3"/>
  <c r="F19" i="3"/>
  <c r="D20" i="3"/>
  <c r="E20" i="3"/>
  <c r="F20" i="3"/>
  <c r="D21" i="3"/>
  <c r="E21" i="3"/>
  <c r="F21" i="3"/>
  <c r="D22" i="3"/>
  <c r="E22" i="3"/>
  <c r="F22" i="3"/>
  <c r="D23" i="3"/>
  <c r="E23" i="3"/>
  <c r="F23" i="3"/>
  <c r="D24" i="3"/>
  <c r="E24" i="3"/>
  <c r="F24" i="3"/>
  <c r="D25" i="3"/>
  <c r="E25" i="3"/>
  <c r="F25" i="3"/>
  <c r="D26" i="3"/>
  <c r="E26" i="3"/>
  <c r="F26" i="3"/>
  <c r="D27" i="3"/>
  <c r="E27" i="3"/>
  <c r="F27" i="3"/>
  <c r="D28" i="3"/>
  <c r="E28" i="3"/>
  <c r="F28" i="3"/>
  <c r="D29" i="3"/>
  <c r="E29" i="3"/>
  <c r="F29" i="3"/>
  <c r="D30" i="3"/>
  <c r="E30" i="3"/>
  <c r="F30" i="3"/>
  <c r="D31" i="3"/>
  <c r="E31" i="3"/>
  <c r="F31" i="3"/>
  <c r="D32" i="3"/>
  <c r="E32" i="3"/>
  <c r="F32" i="3"/>
  <c r="D33" i="3"/>
  <c r="E33" i="3"/>
  <c r="F33" i="3"/>
  <c r="D34" i="3"/>
  <c r="E34" i="3"/>
  <c r="F34" i="3"/>
  <c r="D35" i="3"/>
  <c r="E35" i="3"/>
  <c r="F35" i="3"/>
  <c r="D36" i="3"/>
  <c r="E36" i="3"/>
  <c r="F36" i="3"/>
  <c r="D37" i="3"/>
  <c r="E37" i="3"/>
  <c r="F37" i="3"/>
  <c r="D38" i="3"/>
  <c r="E38" i="3"/>
  <c r="F38" i="3"/>
  <c r="D39" i="3"/>
  <c r="E39" i="3"/>
  <c r="F39" i="3"/>
  <c r="D40" i="3"/>
  <c r="E40" i="3"/>
  <c r="F40" i="3"/>
  <c r="D41" i="3"/>
  <c r="E41" i="3"/>
  <c r="F41" i="3"/>
  <c r="D42" i="3"/>
  <c r="E42" i="3"/>
  <c r="F42" i="3"/>
  <c r="D43" i="3"/>
  <c r="E43" i="3"/>
  <c r="F43" i="3"/>
  <c r="D44" i="3"/>
  <c r="E44" i="3"/>
  <c r="F44" i="3"/>
  <c r="D45" i="3"/>
  <c r="E45" i="3"/>
  <c r="F45" i="3"/>
  <c r="D46" i="3"/>
  <c r="E46" i="3"/>
  <c r="F46" i="3"/>
  <c r="D47" i="3"/>
  <c r="E47" i="3"/>
  <c r="F47" i="3"/>
  <c r="D48" i="3"/>
  <c r="E48" i="3"/>
  <c r="F48" i="3"/>
  <c r="D49" i="3"/>
  <c r="E49" i="3"/>
  <c r="F49" i="3"/>
  <c r="D50" i="3"/>
  <c r="E50" i="3"/>
  <c r="F50" i="3"/>
  <c r="D51" i="3"/>
  <c r="E51" i="3"/>
  <c r="F51" i="3"/>
  <c r="D52" i="3"/>
  <c r="E52" i="3"/>
  <c r="F52" i="3"/>
  <c r="D53" i="3"/>
  <c r="E53" i="3"/>
  <c r="F53" i="3"/>
  <c r="D54" i="3"/>
  <c r="E54" i="3"/>
  <c r="F54" i="3"/>
  <c r="D55" i="3"/>
  <c r="E55" i="3"/>
  <c r="F55" i="3"/>
  <c r="D56" i="3"/>
  <c r="E56" i="3"/>
  <c r="F56" i="3"/>
  <c r="D57" i="3"/>
  <c r="E57" i="3"/>
  <c r="F57" i="3"/>
  <c r="D58" i="3"/>
  <c r="E58" i="3"/>
  <c r="F58" i="3"/>
  <c r="D59" i="3"/>
  <c r="E59" i="3"/>
  <c r="F59" i="3"/>
  <c r="D60" i="3"/>
  <c r="E60" i="3"/>
  <c r="F60" i="3"/>
  <c r="D61" i="3"/>
  <c r="E61" i="3"/>
  <c r="F61" i="3"/>
  <c r="D62" i="3"/>
  <c r="E62" i="3"/>
  <c r="F62" i="3"/>
  <c r="D63" i="3"/>
  <c r="E63" i="3"/>
  <c r="F63" i="3"/>
  <c r="D64" i="3"/>
  <c r="E64" i="3"/>
  <c r="F64" i="3"/>
  <c r="D65" i="3"/>
  <c r="E65" i="3"/>
  <c r="F65" i="3"/>
  <c r="D66" i="3"/>
  <c r="E66" i="3"/>
  <c r="F66" i="3"/>
  <c r="D67" i="3"/>
  <c r="E67" i="3"/>
  <c r="F67" i="3"/>
  <c r="D68" i="3"/>
  <c r="E68" i="3"/>
  <c r="F68" i="3"/>
  <c r="D69" i="3"/>
  <c r="E69" i="3"/>
  <c r="F69" i="3"/>
  <c r="D70" i="3"/>
  <c r="E70" i="3"/>
  <c r="F70" i="3"/>
  <c r="D71" i="3"/>
  <c r="E71" i="3"/>
  <c r="F71" i="3"/>
  <c r="D72" i="3"/>
  <c r="E72" i="3"/>
  <c r="F72" i="3"/>
  <c r="D73" i="3"/>
  <c r="E73" i="3"/>
  <c r="F73" i="3"/>
  <c r="D74" i="3"/>
  <c r="E74" i="3"/>
  <c r="F74" i="3"/>
  <c r="D75" i="3"/>
  <c r="E75" i="3"/>
  <c r="F75" i="3"/>
  <c r="D76" i="3"/>
  <c r="E76" i="3"/>
  <c r="F76" i="3"/>
  <c r="D77" i="3"/>
  <c r="E77" i="3"/>
  <c r="F77" i="3"/>
  <c r="D78" i="3"/>
  <c r="E78" i="3"/>
  <c r="F78" i="3"/>
  <c r="D79" i="3"/>
  <c r="E79" i="3"/>
  <c r="F79" i="3"/>
  <c r="D80" i="3"/>
  <c r="E80" i="3"/>
  <c r="F80" i="3"/>
  <c r="D81" i="3"/>
  <c r="E81" i="3"/>
  <c r="F81" i="3"/>
  <c r="D82" i="3"/>
  <c r="E82" i="3"/>
  <c r="F82" i="3"/>
  <c r="D83" i="3"/>
  <c r="E83" i="3"/>
  <c r="F83" i="3"/>
  <c r="D84" i="3"/>
  <c r="E84" i="3"/>
  <c r="F84" i="3"/>
  <c r="D85" i="3"/>
  <c r="E85" i="3"/>
  <c r="F85" i="3"/>
  <c r="D86" i="3"/>
  <c r="E86" i="3"/>
  <c r="F86" i="3"/>
  <c r="D87" i="3"/>
  <c r="E87" i="3"/>
  <c r="F87" i="3"/>
  <c r="D88" i="3"/>
  <c r="E88" i="3"/>
  <c r="F88" i="3"/>
  <c r="D89" i="3"/>
  <c r="E89" i="3"/>
  <c r="F89" i="3"/>
  <c r="D90" i="3"/>
  <c r="E90" i="3"/>
  <c r="F90" i="3"/>
  <c r="D91" i="3"/>
  <c r="E91" i="3"/>
  <c r="F91" i="3"/>
  <c r="D92" i="3"/>
  <c r="E92" i="3"/>
  <c r="F92" i="3"/>
  <c r="D93" i="3"/>
  <c r="E93" i="3"/>
  <c r="F93" i="3"/>
  <c r="D94" i="3"/>
  <c r="E94" i="3"/>
  <c r="F94" i="3"/>
  <c r="D95" i="3"/>
  <c r="E95" i="3"/>
  <c r="F95" i="3"/>
  <c r="D96" i="3"/>
  <c r="E96" i="3"/>
  <c r="F96" i="3"/>
  <c r="D97" i="3"/>
  <c r="E97" i="3"/>
  <c r="F97" i="3"/>
  <c r="D98" i="3"/>
  <c r="E98" i="3"/>
  <c r="F98" i="3"/>
  <c r="D99" i="3"/>
  <c r="E99" i="3"/>
  <c r="F99" i="3"/>
  <c r="D100" i="3"/>
  <c r="E100" i="3"/>
  <c r="F100" i="3"/>
  <c r="D101" i="3"/>
  <c r="E101" i="3"/>
  <c r="F101" i="3"/>
  <c r="D102" i="3"/>
  <c r="E102" i="3"/>
  <c r="F102" i="3"/>
  <c r="F7" i="3"/>
  <c r="E7" i="3"/>
  <c r="D7" i="3"/>
  <c r="A1" i="2"/>
  <c r="M8" i="3" l="1"/>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7" i="3"/>
  <c r="B8" i="3" l="1"/>
  <c r="C8" i="3"/>
  <c r="G8" i="3"/>
  <c r="H8" i="3"/>
  <c r="A8" i="2" s="1"/>
  <c r="B9" i="3"/>
  <c r="C9" i="3"/>
  <c r="G9" i="3"/>
  <c r="H9" i="3"/>
  <c r="B10" i="3"/>
  <c r="A10" i="2" s="1"/>
  <c r="C10" i="3"/>
  <c r="G10" i="3"/>
  <c r="H10" i="3"/>
  <c r="B11" i="3"/>
  <c r="C11" i="3"/>
  <c r="G11" i="3"/>
  <c r="H11" i="3"/>
  <c r="B12" i="3"/>
  <c r="C12" i="3"/>
  <c r="G12" i="3"/>
  <c r="H12" i="3"/>
  <c r="B13" i="3"/>
  <c r="A13" i="2" s="1"/>
  <c r="C13" i="3"/>
  <c r="G13" i="3"/>
  <c r="H13" i="3"/>
  <c r="B14" i="3"/>
  <c r="C14" i="3"/>
  <c r="G14" i="3"/>
  <c r="H14" i="3"/>
  <c r="B15" i="3"/>
  <c r="A15" i="2" s="1"/>
  <c r="C15" i="3"/>
  <c r="G15" i="3"/>
  <c r="H15" i="3"/>
  <c r="B16" i="3"/>
  <c r="C16" i="3"/>
  <c r="G16" i="3"/>
  <c r="H16" i="3"/>
  <c r="B17" i="3"/>
  <c r="C17" i="3"/>
  <c r="G17" i="3"/>
  <c r="H17" i="3"/>
  <c r="B18" i="3"/>
  <c r="C18" i="3"/>
  <c r="G18" i="3"/>
  <c r="H18" i="3"/>
  <c r="B19" i="3"/>
  <c r="C19" i="3"/>
  <c r="G19" i="3"/>
  <c r="H19" i="3"/>
  <c r="B20" i="3"/>
  <c r="C20" i="3"/>
  <c r="G20" i="3"/>
  <c r="H20" i="3"/>
  <c r="B21" i="3"/>
  <c r="C21" i="3"/>
  <c r="G21" i="3"/>
  <c r="H21" i="3"/>
  <c r="K21" i="3" s="1"/>
  <c r="B22" i="3"/>
  <c r="C22" i="3"/>
  <c r="G22" i="3"/>
  <c r="H22" i="3"/>
  <c r="B23" i="3"/>
  <c r="C23" i="3"/>
  <c r="G23" i="3"/>
  <c r="H23" i="3"/>
  <c r="B24" i="3"/>
  <c r="C24" i="3"/>
  <c r="G24" i="3"/>
  <c r="H24" i="3"/>
  <c r="B25" i="3"/>
  <c r="C25" i="3"/>
  <c r="G25" i="3"/>
  <c r="H25" i="3"/>
  <c r="B26" i="3"/>
  <c r="C26" i="3"/>
  <c r="G26" i="3"/>
  <c r="H26" i="3"/>
  <c r="B27" i="3"/>
  <c r="C27" i="3"/>
  <c r="G27" i="3"/>
  <c r="H27" i="3"/>
  <c r="B28" i="3"/>
  <c r="C28" i="3"/>
  <c r="G28" i="3"/>
  <c r="H28" i="3"/>
  <c r="B29" i="3"/>
  <c r="C29" i="3"/>
  <c r="G29" i="3"/>
  <c r="H29" i="3"/>
  <c r="B30" i="3"/>
  <c r="C30" i="3"/>
  <c r="G30" i="3"/>
  <c r="H30" i="3"/>
  <c r="B31" i="3"/>
  <c r="C31" i="3"/>
  <c r="G31" i="3"/>
  <c r="H31" i="3"/>
  <c r="B32" i="3"/>
  <c r="C32" i="3"/>
  <c r="G32" i="3"/>
  <c r="H32" i="3"/>
  <c r="K32" i="3" s="1"/>
  <c r="B33" i="3"/>
  <c r="C33" i="3"/>
  <c r="G33" i="3"/>
  <c r="H33" i="3"/>
  <c r="B34" i="3"/>
  <c r="C34" i="3"/>
  <c r="G34" i="3"/>
  <c r="H34" i="3"/>
  <c r="B35" i="3"/>
  <c r="C35" i="3"/>
  <c r="G35" i="3"/>
  <c r="H35" i="3"/>
  <c r="B36" i="3"/>
  <c r="C36" i="3"/>
  <c r="G36" i="3"/>
  <c r="H36" i="3"/>
  <c r="B37" i="3"/>
  <c r="C37" i="3"/>
  <c r="G37" i="3"/>
  <c r="H37" i="3"/>
  <c r="B38" i="3"/>
  <c r="C38" i="3"/>
  <c r="G38" i="3"/>
  <c r="H38" i="3"/>
  <c r="B39" i="3"/>
  <c r="C39" i="3"/>
  <c r="G39" i="3"/>
  <c r="H39" i="3"/>
  <c r="B40" i="3"/>
  <c r="C40" i="3"/>
  <c r="G40" i="3"/>
  <c r="H40" i="3"/>
  <c r="K40" i="3" s="1"/>
  <c r="B41" i="3"/>
  <c r="C41" i="3"/>
  <c r="G41" i="3"/>
  <c r="H41" i="3"/>
  <c r="B42" i="3"/>
  <c r="C42" i="3"/>
  <c r="G42" i="3"/>
  <c r="H42" i="3"/>
  <c r="K42" i="3" s="1"/>
  <c r="B43" i="3"/>
  <c r="C43" i="3"/>
  <c r="G43" i="3"/>
  <c r="H43" i="3"/>
  <c r="K43" i="3" s="1"/>
  <c r="B44" i="3"/>
  <c r="C44" i="3"/>
  <c r="G44" i="3"/>
  <c r="H44" i="3"/>
  <c r="B45" i="3"/>
  <c r="C45" i="3"/>
  <c r="G45" i="3"/>
  <c r="H45" i="3"/>
  <c r="B46" i="3"/>
  <c r="C46" i="3"/>
  <c r="G46" i="3"/>
  <c r="H46" i="3"/>
  <c r="B47" i="3"/>
  <c r="C47" i="3"/>
  <c r="G47" i="3"/>
  <c r="H47" i="3"/>
  <c r="B48" i="3"/>
  <c r="C48" i="3"/>
  <c r="G48" i="3"/>
  <c r="H48" i="3"/>
  <c r="B49" i="3"/>
  <c r="C49" i="3"/>
  <c r="G49" i="3"/>
  <c r="H49" i="3"/>
  <c r="K49" i="3" s="1"/>
  <c r="B50" i="3"/>
  <c r="C50" i="3"/>
  <c r="G50" i="3"/>
  <c r="H50" i="3"/>
  <c r="B51" i="3"/>
  <c r="C51" i="3"/>
  <c r="G51" i="3"/>
  <c r="H51" i="3"/>
  <c r="B52" i="3"/>
  <c r="C52" i="3"/>
  <c r="G52" i="3"/>
  <c r="H52" i="3"/>
  <c r="B53" i="3"/>
  <c r="C53" i="3"/>
  <c r="G53" i="3"/>
  <c r="H53" i="3"/>
  <c r="B54" i="3"/>
  <c r="C54" i="3"/>
  <c r="G54" i="3"/>
  <c r="H54" i="3"/>
  <c r="B55" i="3"/>
  <c r="C55" i="3"/>
  <c r="G55" i="3"/>
  <c r="H55" i="3"/>
  <c r="B56" i="3"/>
  <c r="C56" i="3"/>
  <c r="G56" i="3"/>
  <c r="H56" i="3"/>
  <c r="B57" i="3"/>
  <c r="C57" i="3"/>
  <c r="G57" i="3"/>
  <c r="H57" i="3"/>
  <c r="B58" i="3"/>
  <c r="C58" i="3"/>
  <c r="G58" i="3"/>
  <c r="H58" i="3"/>
  <c r="B59" i="3"/>
  <c r="C59" i="3"/>
  <c r="G59" i="3"/>
  <c r="H59" i="3"/>
  <c r="B60" i="3"/>
  <c r="C60" i="3"/>
  <c r="G60" i="3"/>
  <c r="H60" i="3"/>
  <c r="B61" i="3"/>
  <c r="C61" i="3"/>
  <c r="G61" i="3"/>
  <c r="H61" i="3"/>
  <c r="B62" i="3"/>
  <c r="C62" i="3"/>
  <c r="G62" i="3"/>
  <c r="H62" i="3"/>
  <c r="B63" i="3"/>
  <c r="C63" i="3"/>
  <c r="G63" i="3"/>
  <c r="H63" i="3"/>
  <c r="B64" i="3"/>
  <c r="C64" i="3"/>
  <c r="G64" i="3"/>
  <c r="H64" i="3"/>
  <c r="B65" i="3"/>
  <c r="C65" i="3"/>
  <c r="G65" i="3"/>
  <c r="H65" i="3"/>
  <c r="B66" i="3"/>
  <c r="C66" i="3"/>
  <c r="G66" i="3"/>
  <c r="H66" i="3"/>
  <c r="B67" i="3"/>
  <c r="C67" i="3"/>
  <c r="G67" i="3"/>
  <c r="H67" i="3"/>
  <c r="B68" i="3"/>
  <c r="C68" i="3"/>
  <c r="G68" i="3"/>
  <c r="H68" i="3"/>
  <c r="B69" i="3"/>
  <c r="C69" i="3"/>
  <c r="G69" i="3"/>
  <c r="H69" i="3"/>
  <c r="B70" i="3"/>
  <c r="C70" i="3"/>
  <c r="G70" i="3"/>
  <c r="H70" i="3"/>
  <c r="B71" i="3"/>
  <c r="C71" i="3"/>
  <c r="G71" i="3"/>
  <c r="H71" i="3"/>
  <c r="B72" i="3"/>
  <c r="C72" i="3"/>
  <c r="G72" i="3"/>
  <c r="H72" i="3"/>
  <c r="B73" i="3"/>
  <c r="C73" i="3"/>
  <c r="G73" i="3"/>
  <c r="H73" i="3"/>
  <c r="B74" i="3"/>
  <c r="C74" i="3"/>
  <c r="G74" i="3"/>
  <c r="H74" i="3"/>
  <c r="B75" i="3"/>
  <c r="C75" i="3"/>
  <c r="G75" i="3"/>
  <c r="H75" i="3"/>
  <c r="B76" i="3"/>
  <c r="C76" i="3"/>
  <c r="G76" i="3"/>
  <c r="H76" i="3"/>
  <c r="B77" i="3"/>
  <c r="C77" i="3"/>
  <c r="G77" i="3"/>
  <c r="H77" i="3"/>
  <c r="B78" i="3"/>
  <c r="C78" i="3"/>
  <c r="G78" i="3"/>
  <c r="H78" i="3"/>
  <c r="B79" i="3"/>
  <c r="C79" i="3"/>
  <c r="G79" i="3"/>
  <c r="H79" i="3"/>
  <c r="B80" i="3"/>
  <c r="C80" i="3"/>
  <c r="G80" i="3"/>
  <c r="H80" i="3"/>
  <c r="B81" i="3"/>
  <c r="C81" i="3"/>
  <c r="G81" i="3"/>
  <c r="H81" i="3"/>
  <c r="B82" i="3"/>
  <c r="C82" i="3"/>
  <c r="G82" i="3"/>
  <c r="H82" i="3"/>
  <c r="B83" i="3"/>
  <c r="C83" i="3"/>
  <c r="G83" i="3"/>
  <c r="H83" i="3"/>
  <c r="B84" i="3"/>
  <c r="C84" i="3"/>
  <c r="G84" i="3"/>
  <c r="H84" i="3"/>
  <c r="B85" i="3"/>
  <c r="C85" i="3"/>
  <c r="G85" i="3"/>
  <c r="H85" i="3"/>
  <c r="B86" i="3"/>
  <c r="C86" i="3"/>
  <c r="G86" i="3"/>
  <c r="H86" i="3"/>
  <c r="B87" i="3"/>
  <c r="C87" i="3"/>
  <c r="G87" i="3"/>
  <c r="H87" i="3"/>
  <c r="B88" i="3"/>
  <c r="C88" i="3"/>
  <c r="G88" i="3"/>
  <c r="H88" i="3"/>
  <c r="B89" i="3"/>
  <c r="C89" i="3"/>
  <c r="G89" i="3"/>
  <c r="H89" i="3"/>
  <c r="B90" i="3"/>
  <c r="C90" i="3"/>
  <c r="G90" i="3"/>
  <c r="H90" i="3"/>
  <c r="B91" i="3"/>
  <c r="C91" i="3"/>
  <c r="G91" i="3"/>
  <c r="H91" i="3"/>
  <c r="B92" i="3"/>
  <c r="C92" i="3"/>
  <c r="G92" i="3"/>
  <c r="H92" i="3"/>
  <c r="B93" i="3"/>
  <c r="C93" i="3"/>
  <c r="G93" i="3"/>
  <c r="H93" i="3"/>
  <c r="B94" i="3"/>
  <c r="C94" i="3"/>
  <c r="G94" i="3"/>
  <c r="H94" i="3"/>
  <c r="B95" i="3"/>
  <c r="C95" i="3"/>
  <c r="G95" i="3"/>
  <c r="H95" i="3"/>
  <c r="B96" i="3"/>
  <c r="C96" i="3"/>
  <c r="G96" i="3"/>
  <c r="H96" i="3"/>
  <c r="B97" i="3"/>
  <c r="C97" i="3"/>
  <c r="G97" i="3"/>
  <c r="H97" i="3"/>
  <c r="B98" i="3"/>
  <c r="C98" i="3"/>
  <c r="G98" i="3"/>
  <c r="H98" i="3"/>
  <c r="B99" i="3"/>
  <c r="C99" i="3"/>
  <c r="G99" i="3"/>
  <c r="H99" i="3"/>
  <c r="B100" i="3"/>
  <c r="C100" i="3"/>
  <c r="G100" i="3"/>
  <c r="H100" i="3"/>
  <c r="B101" i="3"/>
  <c r="C101" i="3"/>
  <c r="G101" i="3"/>
  <c r="H101" i="3"/>
  <c r="B102" i="3"/>
  <c r="C102" i="3"/>
  <c r="G102" i="3"/>
  <c r="H102" i="3"/>
  <c r="H7" i="3"/>
  <c r="G7" i="3"/>
  <c r="C7" i="3"/>
  <c r="B7" i="3"/>
  <c r="A9" i="2" l="1"/>
  <c r="A12" i="2"/>
  <c r="K7" i="3"/>
  <c r="A7" i="2"/>
  <c r="A14" i="2"/>
  <c r="A58" i="3"/>
  <c r="A40" i="3"/>
  <c r="A96" i="3"/>
  <c r="A50" i="3"/>
  <c r="A32" i="3"/>
  <c r="A98" i="3"/>
  <c r="A90" i="3"/>
  <c r="A75" i="3"/>
  <c r="I57" i="2"/>
  <c r="I57" i="3" s="1"/>
  <c r="K57" i="3"/>
  <c r="I51" i="2"/>
  <c r="I51" i="3" s="1"/>
  <c r="K51" i="3"/>
  <c r="I101" i="2"/>
  <c r="I101" i="3" s="1"/>
  <c r="K101" i="3"/>
  <c r="I98" i="2"/>
  <c r="K98" i="3"/>
  <c r="I48" i="2"/>
  <c r="I48" i="3" s="1"/>
  <c r="K48" i="3"/>
  <c r="I45" i="2"/>
  <c r="I45" i="3" s="1"/>
  <c r="K45" i="3"/>
  <c r="A42" i="3"/>
  <c r="P39" i="3"/>
  <c r="K39" i="3"/>
  <c r="I36" i="2"/>
  <c r="K36" i="3"/>
  <c r="Q33" i="3"/>
  <c r="K33" i="3"/>
  <c r="A69" i="3"/>
  <c r="A60" i="3"/>
  <c r="I54" i="2"/>
  <c r="I54" i="3" s="1"/>
  <c r="K54" i="3"/>
  <c r="A48" i="3"/>
  <c r="I95" i="2"/>
  <c r="I95" i="3" s="1"/>
  <c r="K95" i="3"/>
  <c r="I92" i="2"/>
  <c r="I92" i="3" s="1"/>
  <c r="K92" i="3"/>
  <c r="I89" i="2"/>
  <c r="I89" i="3" s="1"/>
  <c r="K89" i="3"/>
  <c r="I86" i="2"/>
  <c r="K86" i="3"/>
  <c r="N83" i="3"/>
  <c r="K83" i="3"/>
  <c r="I80" i="2"/>
  <c r="K80" i="3"/>
  <c r="I77" i="2"/>
  <c r="K77" i="3"/>
  <c r="I74" i="2"/>
  <c r="I74" i="3" s="1"/>
  <c r="K74" i="3"/>
  <c r="O71" i="3"/>
  <c r="K71" i="3"/>
  <c r="I68" i="2"/>
  <c r="I68" i="3" s="1"/>
  <c r="K68" i="3"/>
  <c r="I65" i="2"/>
  <c r="I65" i="3" s="1"/>
  <c r="K65" i="3"/>
  <c r="I62" i="2"/>
  <c r="I62" i="3" s="1"/>
  <c r="K62" i="3"/>
  <c r="N59" i="3"/>
  <c r="K59" i="3"/>
  <c r="A36" i="3"/>
  <c r="A33" i="3"/>
  <c r="A83" i="3"/>
  <c r="A71" i="3"/>
  <c r="I53" i="2"/>
  <c r="I53" i="3" s="1"/>
  <c r="K53" i="3"/>
  <c r="A65" i="3"/>
  <c r="I56" i="2"/>
  <c r="I56" i="3" s="1"/>
  <c r="K56" i="3"/>
  <c r="I50" i="2"/>
  <c r="I50" i="3" s="1"/>
  <c r="K50" i="3"/>
  <c r="I100" i="2"/>
  <c r="I100" i="3" s="1"/>
  <c r="K100" i="3"/>
  <c r="I47" i="2"/>
  <c r="I47" i="3" s="1"/>
  <c r="K47" i="3"/>
  <c r="I44" i="2"/>
  <c r="K44" i="3"/>
  <c r="Q41" i="3"/>
  <c r="K41" i="3"/>
  <c r="A88" i="3"/>
  <c r="A81" i="3"/>
  <c r="A92" i="3"/>
  <c r="I97" i="2"/>
  <c r="I97" i="3" s="1"/>
  <c r="K97" i="3"/>
  <c r="A44" i="3"/>
  <c r="P38" i="3"/>
  <c r="K38" i="3"/>
  <c r="I35" i="2"/>
  <c r="K35" i="3"/>
  <c r="P94" i="3"/>
  <c r="K94" i="3"/>
  <c r="I91" i="2"/>
  <c r="I91" i="3" s="1"/>
  <c r="K91" i="3"/>
  <c r="I88" i="2"/>
  <c r="K88" i="3"/>
  <c r="I85" i="2"/>
  <c r="I85" i="3" s="1"/>
  <c r="K85" i="3"/>
  <c r="I82" i="2"/>
  <c r="I82" i="3" s="1"/>
  <c r="K82" i="3"/>
  <c r="I79" i="2"/>
  <c r="K79" i="3"/>
  <c r="I76" i="2"/>
  <c r="I76" i="3" s="1"/>
  <c r="K76" i="3"/>
  <c r="I73" i="2"/>
  <c r="I73" i="3" s="1"/>
  <c r="K73" i="3"/>
  <c r="I70" i="2"/>
  <c r="K70" i="3"/>
  <c r="I67" i="2"/>
  <c r="I67" i="3" s="1"/>
  <c r="K67" i="3"/>
  <c r="I64" i="2"/>
  <c r="I64" i="3" s="1"/>
  <c r="K64" i="3"/>
  <c r="I61" i="2"/>
  <c r="K61" i="3"/>
  <c r="I58" i="2"/>
  <c r="K58" i="3"/>
  <c r="A38" i="3"/>
  <c r="I11" i="2"/>
  <c r="K11" i="3"/>
  <c r="I55" i="2"/>
  <c r="I55" i="3" s="1"/>
  <c r="K55" i="3"/>
  <c r="I52" i="2"/>
  <c r="K52" i="3"/>
  <c r="A94" i="3"/>
  <c r="I102" i="2"/>
  <c r="K102" i="3"/>
  <c r="Q46" i="3"/>
  <c r="K46" i="3"/>
  <c r="A67" i="3"/>
  <c r="N96" i="3"/>
  <c r="K96" i="3"/>
  <c r="A46" i="3"/>
  <c r="I37" i="2"/>
  <c r="K37" i="3"/>
  <c r="P34" i="3"/>
  <c r="K34" i="3"/>
  <c r="A73" i="3"/>
  <c r="I99" i="2"/>
  <c r="I99" i="3" s="1"/>
  <c r="K99" i="3"/>
  <c r="I93" i="2"/>
  <c r="I93" i="3" s="1"/>
  <c r="K93" i="3"/>
  <c r="I90" i="2"/>
  <c r="K90" i="3"/>
  <c r="I87" i="2"/>
  <c r="K87" i="3"/>
  <c r="I84" i="2"/>
  <c r="I84" i="3" s="1"/>
  <c r="K84" i="3"/>
  <c r="I81" i="2"/>
  <c r="I81" i="3" s="1"/>
  <c r="K81" i="3"/>
  <c r="I78" i="2"/>
  <c r="I78" i="3" s="1"/>
  <c r="K78" i="3"/>
  <c r="I75" i="2"/>
  <c r="I75" i="3" s="1"/>
  <c r="K75" i="3"/>
  <c r="I72" i="2"/>
  <c r="I72" i="3" s="1"/>
  <c r="K72" i="3"/>
  <c r="N69" i="3"/>
  <c r="K69" i="3"/>
  <c r="I66" i="2"/>
  <c r="I66" i="3" s="1"/>
  <c r="K66" i="3"/>
  <c r="I63" i="2"/>
  <c r="I63" i="3" s="1"/>
  <c r="K63" i="3"/>
  <c r="O60" i="3"/>
  <c r="K60" i="3"/>
  <c r="A34" i="3"/>
  <c r="I22" i="2"/>
  <c r="K22" i="3"/>
  <c r="P61" i="3"/>
  <c r="K10" i="3"/>
  <c r="K8" i="3"/>
  <c r="O19" i="3"/>
  <c r="K19" i="3"/>
  <c r="K16" i="3"/>
  <c r="Q13" i="3"/>
  <c r="K13" i="3"/>
  <c r="K15" i="3"/>
  <c r="O18" i="3"/>
  <c r="K18" i="3"/>
  <c r="I20" i="2"/>
  <c r="I20" i="3" s="1"/>
  <c r="A20" i="3" s="1"/>
  <c r="K20" i="3"/>
  <c r="K17" i="3"/>
  <c r="I14" i="2"/>
  <c r="I14" i="3" s="1"/>
  <c r="K14" i="3"/>
  <c r="K27" i="3"/>
  <c r="K26" i="3"/>
  <c r="I25" i="2"/>
  <c r="I25" i="3" s="1"/>
  <c r="A25" i="3" s="1"/>
  <c r="K25" i="3"/>
  <c r="K24" i="3"/>
  <c r="K23" i="3"/>
  <c r="K30" i="3"/>
  <c r="Q29" i="3"/>
  <c r="K29" i="3"/>
  <c r="I31" i="2"/>
  <c r="I31" i="3" s="1"/>
  <c r="K31" i="3"/>
  <c r="K28" i="3"/>
  <c r="I9" i="2"/>
  <c r="I9" i="3" s="1"/>
  <c r="K9" i="3"/>
  <c r="I12" i="2"/>
  <c r="I12" i="3" s="1"/>
  <c r="K12" i="3"/>
  <c r="I10" i="2"/>
  <c r="I10" i="3" s="1"/>
  <c r="O52" i="3"/>
  <c r="O100" i="3"/>
  <c r="P66" i="3"/>
  <c r="P80" i="3"/>
  <c r="Q36" i="3"/>
  <c r="Q92" i="3"/>
  <c r="P83" i="3"/>
  <c r="Q93" i="3"/>
  <c r="Q95" i="3"/>
  <c r="N92" i="3"/>
  <c r="A80" i="3"/>
  <c r="A82" i="3"/>
  <c r="A35" i="3"/>
  <c r="O93" i="3"/>
  <c r="A102" i="3"/>
  <c r="A93" i="3"/>
  <c r="A84" i="3"/>
  <c r="A64" i="3"/>
  <c r="A37" i="3"/>
  <c r="O56" i="3"/>
  <c r="P84" i="3"/>
  <c r="P69" i="3"/>
  <c r="O95" i="3"/>
  <c r="N88" i="3"/>
  <c r="A55" i="3"/>
  <c r="O54" i="3"/>
  <c r="A95" i="3"/>
  <c r="A77" i="3"/>
  <c r="A66" i="3"/>
  <c r="A57" i="3"/>
  <c r="A39" i="3"/>
  <c r="A21" i="3"/>
  <c r="O76" i="3"/>
  <c r="Q14" i="3"/>
  <c r="P73" i="3"/>
  <c r="P75" i="3"/>
  <c r="N90" i="3"/>
  <c r="A89" i="3"/>
  <c r="O91" i="3"/>
  <c r="A91" i="3"/>
  <c r="A97" i="3"/>
  <c r="A86" i="3"/>
  <c r="A68" i="3"/>
  <c r="A59" i="3"/>
  <c r="A52" i="3"/>
  <c r="A41" i="3"/>
  <c r="O86" i="3"/>
  <c r="Q22" i="3"/>
  <c r="P77" i="3"/>
  <c r="P79" i="3"/>
  <c r="N68" i="3"/>
  <c r="A72" i="3"/>
  <c r="A54" i="3"/>
  <c r="A45" i="3"/>
  <c r="O102" i="3"/>
  <c r="Q50" i="3"/>
  <c r="O37" i="3"/>
  <c r="N64" i="3"/>
  <c r="A43" i="3"/>
  <c r="A101" i="3"/>
  <c r="A74" i="3"/>
  <c r="A63" i="3"/>
  <c r="A47" i="3"/>
  <c r="P14" i="3"/>
  <c r="Q64" i="3"/>
  <c r="O39" i="3"/>
  <c r="Q67" i="3"/>
  <c r="N54" i="3"/>
  <c r="A76" i="3"/>
  <c r="A56" i="3"/>
  <c r="A49" i="3"/>
  <c r="Q66" i="3"/>
  <c r="O67" i="3"/>
  <c r="Q69" i="3"/>
  <c r="N71" i="3"/>
  <c r="A62" i="3"/>
  <c r="A51" i="3"/>
  <c r="P56" i="3"/>
  <c r="Q68" i="3"/>
  <c r="O69" i="3"/>
  <c r="Q71" i="3"/>
  <c r="N61" i="3"/>
  <c r="A100" i="3"/>
  <c r="A99" i="3"/>
  <c r="A61" i="3"/>
  <c r="A85" i="3"/>
  <c r="A78" i="3"/>
  <c r="A22" i="3"/>
  <c r="P58" i="3"/>
  <c r="Q88" i="3"/>
  <c r="Q77" i="3"/>
  <c r="N66" i="3"/>
  <c r="A79" i="3"/>
  <c r="A70" i="3"/>
  <c r="A87" i="3"/>
  <c r="A53" i="3"/>
  <c r="P60" i="3"/>
  <c r="Q90" i="3"/>
  <c r="O77" i="3"/>
  <c r="Q91" i="3"/>
  <c r="N60" i="3"/>
  <c r="I8" i="2"/>
  <c r="I8" i="3" s="1"/>
  <c r="N101" i="3"/>
  <c r="Q15" i="3"/>
  <c r="I15" i="2"/>
  <c r="I15" i="3" s="1"/>
  <c r="A15" i="3" s="1"/>
  <c r="O45" i="3"/>
  <c r="Q39" i="3"/>
  <c r="N45" i="3"/>
  <c r="N72" i="3"/>
  <c r="P24" i="3"/>
  <c r="I24" i="2"/>
  <c r="I24" i="3" s="1"/>
  <c r="A24" i="3" s="1"/>
  <c r="O58" i="3"/>
  <c r="O82" i="3"/>
  <c r="P20" i="3"/>
  <c r="P62" i="3"/>
  <c r="P86" i="3"/>
  <c r="Q38" i="3"/>
  <c r="Q70" i="3"/>
  <c r="Q94" i="3"/>
  <c r="P81" i="3"/>
  <c r="O47" i="3"/>
  <c r="O73" i="3"/>
  <c r="O97" i="3"/>
  <c r="P89" i="3"/>
  <c r="Q73" i="3"/>
  <c r="Q97" i="3"/>
  <c r="N35" i="3"/>
  <c r="N89" i="3"/>
  <c r="N84" i="3"/>
  <c r="O26" i="3"/>
  <c r="I26" i="2"/>
  <c r="I26" i="3" s="1"/>
  <c r="A26" i="3" s="1"/>
  <c r="N17" i="3"/>
  <c r="I17" i="2"/>
  <c r="I17" i="3" s="1"/>
  <c r="A17" i="3" s="1"/>
  <c r="O84" i="3"/>
  <c r="P22" i="3"/>
  <c r="P64" i="3"/>
  <c r="P88" i="3"/>
  <c r="Q72" i="3"/>
  <c r="Q96" i="3"/>
  <c r="P85" i="3"/>
  <c r="O51" i="3"/>
  <c r="O75" i="3"/>
  <c r="O99" i="3"/>
  <c r="P95" i="3"/>
  <c r="Q51" i="3"/>
  <c r="Q75" i="3"/>
  <c r="Q99" i="3"/>
  <c r="N47" i="3"/>
  <c r="N55" i="3"/>
  <c r="N82" i="3"/>
  <c r="N95" i="3"/>
  <c r="O62" i="3"/>
  <c r="P90" i="3"/>
  <c r="Q74" i="3"/>
  <c r="Q98" i="3"/>
  <c r="P87" i="3"/>
  <c r="O53" i="3"/>
  <c r="O101" i="3"/>
  <c r="P101" i="3"/>
  <c r="Q53" i="3"/>
  <c r="Q101" i="3"/>
  <c r="N13" i="3"/>
  <c r="N67" i="3"/>
  <c r="N73" i="3"/>
  <c r="I59" i="2"/>
  <c r="I59" i="3" s="1"/>
  <c r="I83" i="2"/>
  <c r="I83" i="3" s="1"/>
  <c r="P19" i="3"/>
  <c r="I19" i="2"/>
  <c r="I19" i="3" s="1"/>
  <c r="A19" i="3" s="1"/>
  <c r="O64" i="3"/>
  <c r="O88" i="3"/>
  <c r="P36" i="3"/>
  <c r="P68" i="3"/>
  <c r="P92" i="3"/>
  <c r="Q52" i="3"/>
  <c r="Q76" i="3"/>
  <c r="Q100" i="3"/>
  <c r="P91" i="3"/>
  <c r="O55" i="3"/>
  <c r="O79" i="3"/>
  <c r="P51" i="3"/>
  <c r="P13" i="3"/>
  <c r="Q55" i="3"/>
  <c r="Q79" i="3"/>
  <c r="N39" i="3"/>
  <c r="N79" i="3"/>
  <c r="N53" i="3"/>
  <c r="N85" i="3"/>
  <c r="N97" i="3"/>
  <c r="I60" i="2"/>
  <c r="I60" i="3" s="1"/>
  <c r="Q21" i="3"/>
  <c r="I21" i="2"/>
  <c r="I21" i="3" s="1"/>
  <c r="O20" i="3"/>
  <c r="O66" i="3"/>
  <c r="O90" i="3"/>
  <c r="P70" i="3"/>
  <c r="Q54" i="3"/>
  <c r="Q78" i="3"/>
  <c r="Q102" i="3"/>
  <c r="P93" i="3"/>
  <c r="O57" i="3"/>
  <c r="O81" i="3"/>
  <c r="P55" i="3"/>
  <c r="P15" i="3"/>
  <c r="Q57" i="3"/>
  <c r="Q81" i="3"/>
  <c r="N51" i="3"/>
  <c r="N91" i="3"/>
  <c r="N102" i="3"/>
  <c r="N50" i="3"/>
  <c r="N62" i="3"/>
  <c r="O41" i="3"/>
  <c r="I41" i="2"/>
  <c r="I96" i="2"/>
  <c r="I96" i="3" s="1"/>
  <c r="N46" i="3"/>
  <c r="I46" i="2"/>
  <c r="I46" i="3" s="1"/>
  <c r="P42" i="3"/>
  <c r="I42" i="2"/>
  <c r="O40" i="3"/>
  <c r="I40" i="2"/>
  <c r="I40" i="3" s="1"/>
  <c r="O38" i="3"/>
  <c r="I38" i="2"/>
  <c r="I38" i="3" s="1"/>
  <c r="Q34" i="3"/>
  <c r="I34" i="2"/>
  <c r="I34" i="3" s="1"/>
  <c r="O32" i="3"/>
  <c r="I32" i="2"/>
  <c r="I32" i="3" s="1"/>
  <c r="N23" i="3"/>
  <c r="I23" i="2"/>
  <c r="I23" i="3" s="1"/>
  <c r="A23" i="3" s="1"/>
  <c r="O34" i="3"/>
  <c r="O68" i="3"/>
  <c r="O92" i="3"/>
  <c r="P44" i="3"/>
  <c r="P72" i="3"/>
  <c r="P96" i="3"/>
  <c r="Q56" i="3"/>
  <c r="Q80" i="3"/>
  <c r="P53" i="3"/>
  <c r="P97" i="3"/>
  <c r="O59" i="3"/>
  <c r="O83" i="3"/>
  <c r="R83" i="3" s="1"/>
  <c r="J83" i="2" s="1"/>
  <c r="J83" i="3" s="1"/>
  <c r="P59" i="3"/>
  <c r="P25" i="3"/>
  <c r="Q59" i="3"/>
  <c r="Q83" i="3"/>
  <c r="N63" i="3"/>
  <c r="N57" i="3"/>
  <c r="N81" i="3"/>
  <c r="N74" i="3"/>
  <c r="N86" i="3"/>
  <c r="P82" i="3"/>
  <c r="N80" i="3"/>
  <c r="Q49" i="3"/>
  <c r="I49" i="2"/>
  <c r="I49" i="3" s="1"/>
  <c r="P33" i="3"/>
  <c r="I33" i="2"/>
  <c r="I33" i="3" s="1"/>
  <c r="I94" i="2"/>
  <c r="I94" i="3" s="1"/>
  <c r="I71" i="2"/>
  <c r="I71" i="3" s="1"/>
  <c r="I69" i="2"/>
  <c r="I69" i="3" s="1"/>
  <c r="O16" i="3"/>
  <c r="I16" i="2"/>
  <c r="I16" i="3" s="1"/>
  <c r="O36" i="3"/>
  <c r="O70" i="3"/>
  <c r="O94" i="3"/>
  <c r="P50" i="3"/>
  <c r="P74" i="3"/>
  <c r="P98" i="3"/>
  <c r="Q58" i="3"/>
  <c r="Q82" i="3"/>
  <c r="P57" i="3"/>
  <c r="P99" i="3"/>
  <c r="O61" i="3"/>
  <c r="O85" i="3"/>
  <c r="P63" i="3"/>
  <c r="Q61" i="3"/>
  <c r="Q85" i="3"/>
  <c r="N75" i="3"/>
  <c r="N93" i="3"/>
  <c r="N58" i="3"/>
  <c r="N98" i="3"/>
  <c r="N76" i="3"/>
  <c r="O78" i="3"/>
  <c r="N43" i="3"/>
  <c r="I43" i="2"/>
  <c r="I43" i="3" s="1"/>
  <c r="Q27" i="3"/>
  <c r="I27" i="2"/>
  <c r="I27" i="3" s="1"/>
  <c r="A27" i="3" s="1"/>
  <c r="O42" i="3"/>
  <c r="O72" i="3"/>
  <c r="O96" i="3"/>
  <c r="P52" i="3"/>
  <c r="P76" i="3"/>
  <c r="P100" i="3"/>
  <c r="Q60" i="3"/>
  <c r="Q84" i="3"/>
  <c r="O63" i="3"/>
  <c r="O87" i="3"/>
  <c r="P67" i="3"/>
  <c r="P41" i="3"/>
  <c r="Q63" i="3"/>
  <c r="Q87" i="3"/>
  <c r="N87" i="3"/>
  <c r="N70" i="3"/>
  <c r="R70" i="3" s="1"/>
  <c r="J70" i="2" s="1"/>
  <c r="J70" i="3" s="1"/>
  <c r="N94" i="3"/>
  <c r="N100" i="3"/>
  <c r="N65" i="3"/>
  <c r="O13" i="3"/>
  <c r="I13" i="2"/>
  <c r="I13" i="3" s="1"/>
  <c r="I39" i="2"/>
  <c r="I39" i="3" s="1"/>
  <c r="O80" i="3"/>
  <c r="O28" i="3"/>
  <c r="I28" i="2"/>
  <c r="I28" i="3" s="1"/>
  <c r="A28" i="3" s="1"/>
  <c r="P18" i="3"/>
  <c r="I18" i="2"/>
  <c r="I18" i="3" s="1"/>
  <c r="A18" i="3" s="1"/>
  <c r="O50" i="3"/>
  <c r="O74" i="3"/>
  <c r="O98" i="3"/>
  <c r="P54" i="3"/>
  <c r="P78" i="3"/>
  <c r="P102" i="3"/>
  <c r="Q62" i="3"/>
  <c r="Q86" i="3"/>
  <c r="P65" i="3"/>
  <c r="O35" i="3"/>
  <c r="O65" i="3"/>
  <c r="O89" i="3"/>
  <c r="P71" i="3"/>
  <c r="P43" i="3"/>
  <c r="Q65" i="3"/>
  <c r="Q89" i="3"/>
  <c r="N99" i="3"/>
  <c r="N56" i="3"/>
  <c r="N52" i="3"/>
  <c r="N77" i="3"/>
  <c r="N78" i="3"/>
  <c r="Q31" i="3"/>
  <c r="N30" i="3"/>
  <c r="I30" i="2"/>
  <c r="I30" i="3" s="1"/>
  <c r="N29" i="3"/>
  <c r="I29" i="2"/>
  <c r="I29" i="3" s="1"/>
  <c r="I7" i="2"/>
  <c r="I7" i="3" s="1"/>
  <c r="Q11" i="3"/>
  <c r="I11" i="3"/>
  <c r="A11" i="2" s="1"/>
  <c r="N8" i="3"/>
  <c r="Q12" i="3"/>
  <c r="P9" i="3"/>
  <c r="I58" i="3"/>
  <c r="I87" i="3"/>
  <c r="N10" i="3"/>
  <c r="Q16" i="3"/>
  <c r="N16" i="3"/>
  <c r="N11" i="3"/>
  <c r="P11" i="3"/>
  <c r="O11" i="3"/>
  <c r="Q10" i="3"/>
  <c r="O10" i="3"/>
  <c r="P10" i="3"/>
  <c r="N9" i="3"/>
  <c r="O9" i="3"/>
  <c r="P8" i="3"/>
  <c r="O8" i="3"/>
  <c r="I80" i="3"/>
  <c r="I70" i="3"/>
  <c r="I102" i="3"/>
  <c r="Q7" i="3"/>
  <c r="P7" i="3"/>
  <c r="O7" i="3"/>
  <c r="N7" i="3"/>
  <c r="O21" i="3"/>
  <c r="P27" i="3"/>
  <c r="I22" i="3"/>
  <c r="O22" i="3"/>
  <c r="O46" i="3"/>
  <c r="P48" i="3"/>
  <c r="Q26" i="3"/>
  <c r="O25" i="3"/>
  <c r="O49" i="3"/>
  <c r="P29" i="3"/>
  <c r="Q43" i="3"/>
  <c r="N25" i="3"/>
  <c r="N28" i="3"/>
  <c r="Q48" i="3"/>
  <c r="O24" i="3"/>
  <c r="O48" i="3"/>
  <c r="P26" i="3"/>
  <c r="Q28" i="3"/>
  <c r="O27" i="3"/>
  <c r="P31" i="3"/>
  <c r="Q19" i="3"/>
  <c r="Q45" i="3"/>
  <c r="N22" i="3"/>
  <c r="N37" i="3"/>
  <c r="N40" i="3"/>
  <c r="N48" i="3"/>
  <c r="O44" i="3"/>
  <c r="P46" i="3"/>
  <c r="P28" i="3"/>
  <c r="Q30" i="3"/>
  <c r="O29" i="3"/>
  <c r="Q47" i="3"/>
  <c r="N34" i="3"/>
  <c r="N49" i="3"/>
  <c r="Q24" i="3"/>
  <c r="N44" i="3"/>
  <c r="I35" i="3"/>
  <c r="I37" i="3"/>
  <c r="P30" i="3"/>
  <c r="Q32" i="3"/>
  <c r="P49" i="3"/>
  <c r="O31" i="3"/>
  <c r="P47" i="3"/>
  <c r="P35" i="3"/>
  <c r="Q25" i="3"/>
  <c r="N20" i="3"/>
  <c r="N41" i="3"/>
  <c r="O30" i="3"/>
  <c r="P32" i="3"/>
  <c r="Q8" i="3"/>
  <c r="O33" i="3"/>
  <c r="P37" i="3"/>
  <c r="N14" i="3"/>
  <c r="N18" i="3"/>
  <c r="N26" i="3"/>
  <c r="N38" i="3"/>
  <c r="N42" i="3"/>
  <c r="N32" i="3"/>
  <c r="N19" i="3"/>
  <c r="Q40" i="3"/>
  <c r="I36" i="3"/>
  <c r="O14" i="3"/>
  <c r="P16" i="3"/>
  <c r="P40" i="3"/>
  <c r="Q18" i="3"/>
  <c r="Q42" i="3"/>
  <c r="P45" i="3"/>
  <c r="Q35" i="3"/>
  <c r="N21" i="3"/>
  <c r="N24" i="3"/>
  <c r="N15" i="3"/>
  <c r="N31" i="3"/>
  <c r="I44" i="3"/>
  <c r="Q20" i="3"/>
  <c r="Q44" i="3"/>
  <c r="O15" i="3"/>
  <c r="O43" i="3"/>
  <c r="P21" i="3"/>
  <c r="Q9" i="3"/>
  <c r="Q37" i="3"/>
  <c r="N33" i="3"/>
  <c r="N36" i="3"/>
  <c r="R36" i="3" s="1"/>
  <c r="J36" i="2" s="1"/>
  <c r="J36" i="3" s="1"/>
  <c r="N27" i="3"/>
  <c r="O12" i="3"/>
  <c r="P12" i="3"/>
  <c r="P23" i="3"/>
  <c r="O23" i="3"/>
  <c r="Q23" i="3"/>
  <c r="Q17" i="3"/>
  <c r="O17" i="3"/>
  <c r="P17" i="3"/>
  <c r="N12" i="3"/>
  <c r="I77" i="3"/>
  <c r="I41" i="3"/>
  <c r="I61" i="3"/>
  <c r="I90" i="3"/>
  <c r="I42" i="3"/>
  <c r="I98" i="3"/>
  <c r="I86" i="3"/>
  <c r="I79" i="3"/>
  <c r="I88" i="3"/>
  <c r="I52" i="3"/>
  <c r="A14" i="3" l="1"/>
  <c r="A13" i="3"/>
  <c r="R54" i="3"/>
  <c r="J54" i="2" s="1"/>
  <c r="J54" i="3" s="1"/>
  <c r="R64" i="3"/>
  <c r="J64" i="2" s="1"/>
  <c r="J64" i="3" s="1"/>
  <c r="R39" i="3"/>
  <c r="J39" i="2" s="1"/>
  <c r="J39" i="3" s="1"/>
  <c r="R69" i="3"/>
  <c r="J69" i="2" s="1"/>
  <c r="J69" i="3" s="1"/>
  <c r="A2" i="2"/>
  <c r="R95" i="3"/>
  <c r="J95" i="2" s="1"/>
  <c r="J95" i="3" s="1"/>
  <c r="R61" i="3"/>
  <c r="J61" i="2" s="1"/>
  <c r="J61" i="3" s="1"/>
  <c r="R60" i="3"/>
  <c r="J60" i="2" s="1"/>
  <c r="J60" i="3" s="1"/>
  <c r="A12" i="3"/>
  <c r="R76" i="3"/>
  <c r="J76" i="2" s="1"/>
  <c r="J76" i="3" s="1"/>
  <c r="R71" i="3"/>
  <c r="J71" i="2" s="1"/>
  <c r="J71" i="3" s="1"/>
  <c r="R15" i="3"/>
  <c r="J15" i="2" s="1"/>
  <c r="J15" i="3" s="1"/>
  <c r="R92" i="3"/>
  <c r="J92" i="2" s="1"/>
  <c r="J92" i="3" s="1"/>
  <c r="R101" i="3"/>
  <c r="J101" i="2" s="1"/>
  <c r="J101" i="3" s="1"/>
  <c r="R80" i="3"/>
  <c r="J80" i="2" s="1"/>
  <c r="J80" i="3" s="1"/>
  <c r="R19" i="3"/>
  <c r="J19" i="2" s="1"/>
  <c r="J19" i="3" s="1"/>
  <c r="R21" i="3"/>
  <c r="J21" i="2" s="1"/>
  <c r="J21" i="3" s="1"/>
  <c r="R93" i="3"/>
  <c r="J93" i="2" s="1"/>
  <c r="J93" i="3" s="1"/>
  <c r="R42" i="3"/>
  <c r="J42" i="2" s="1"/>
  <c r="J42" i="3" s="1"/>
  <c r="R38" i="3"/>
  <c r="J38" i="2" s="1"/>
  <c r="J38" i="3" s="1"/>
  <c r="R41" i="3"/>
  <c r="J41" i="2" s="1"/>
  <c r="J41" i="3" s="1"/>
  <c r="R96" i="3"/>
  <c r="J96" i="2" s="1"/>
  <c r="J96" i="3" s="1"/>
  <c r="R51" i="3"/>
  <c r="J51" i="2" s="1"/>
  <c r="J51" i="3" s="1"/>
  <c r="R77" i="3"/>
  <c r="J77" i="2" s="1"/>
  <c r="J77" i="3" s="1"/>
  <c r="R72" i="3"/>
  <c r="J72" i="2" s="1"/>
  <c r="J72" i="3" s="1"/>
  <c r="R91" i="3"/>
  <c r="J91" i="2" s="1"/>
  <c r="J91" i="3" s="1"/>
  <c r="R85" i="3"/>
  <c r="J85" i="2" s="1"/>
  <c r="J85" i="3" s="1"/>
  <c r="R52" i="3"/>
  <c r="J52" i="2" s="1"/>
  <c r="J52" i="3" s="1"/>
  <c r="R63" i="3"/>
  <c r="J63" i="2" s="1"/>
  <c r="J63" i="3" s="1"/>
  <c r="R67" i="3"/>
  <c r="J67" i="2" s="1"/>
  <c r="J67" i="3" s="1"/>
  <c r="R56" i="3"/>
  <c r="J56" i="2" s="1"/>
  <c r="J56" i="3" s="1"/>
  <c r="R102" i="3"/>
  <c r="J102" i="2" s="1"/>
  <c r="J102" i="3" s="1"/>
  <c r="R66" i="3"/>
  <c r="J66" i="2" s="1"/>
  <c r="J66" i="3" s="1"/>
  <c r="R14" i="3"/>
  <c r="J14" i="2" s="1"/>
  <c r="J14" i="3" s="1"/>
  <c r="R99" i="3"/>
  <c r="J99" i="2" s="1"/>
  <c r="J99" i="3" s="1"/>
  <c r="R88" i="3"/>
  <c r="J88" i="2" s="1"/>
  <c r="J88" i="3" s="1"/>
  <c r="A29" i="3"/>
  <c r="R75" i="3"/>
  <c r="J75" i="2" s="1"/>
  <c r="J75" i="3" s="1"/>
  <c r="R34" i="3"/>
  <c r="J34" i="2" s="1"/>
  <c r="J34" i="3" s="1"/>
  <c r="R13" i="3"/>
  <c r="J13" i="2" s="1"/>
  <c r="J13" i="3" s="1"/>
  <c r="R86" i="3"/>
  <c r="J86" i="2" s="1"/>
  <c r="J86" i="3" s="1"/>
  <c r="A31" i="3"/>
  <c r="R32" i="3"/>
  <c r="J32" i="2" s="1"/>
  <c r="J32" i="3" s="1"/>
  <c r="R94" i="3"/>
  <c r="J94" i="2" s="1"/>
  <c r="J94" i="3" s="1"/>
  <c r="R20" i="3"/>
  <c r="J20" i="2" s="1"/>
  <c r="J20" i="3" s="1"/>
  <c r="R81" i="3"/>
  <c r="J81" i="2" s="1"/>
  <c r="J81" i="3" s="1"/>
  <c r="R62" i="3"/>
  <c r="J62" i="2" s="1"/>
  <c r="J62" i="3" s="1"/>
  <c r="R26" i="3"/>
  <c r="J26" i="2" s="1"/>
  <c r="J26" i="3" s="1"/>
  <c r="R24" i="3"/>
  <c r="J24" i="2" s="1"/>
  <c r="J24" i="3" s="1"/>
  <c r="R98" i="3"/>
  <c r="J98" i="2" s="1"/>
  <c r="J98" i="3" s="1"/>
  <c r="R57" i="3"/>
  <c r="J57" i="2" s="1"/>
  <c r="J57" i="3" s="1"/>
  <c r="R79" i="3"/>
  <c r="J79" i="2" s="1"/>
  <c r="J79" i="3" s="1"/>
  <c r="R46" i="3"/>
  <c r="J46" i="2" s="1"/>
  <c r="J46" i="3" s="1"/>
  <c r="R16" i="3"/>
  <c r="J16" i="2" s="1"/>
  <c r="J16" i="3" s="1"/>
  <c r="A30" i="3"/>
  <c r="R74" i="3"/>
  <c r="J74" i="2" s="1"/>
  <c r="J74" i="3" s="1"/>
  <c r="R55" i="3"/>
  <c r="J55" i="2" s="1"/>
  <c r="J55" i="3" s="1"/>
  <c r="R18" i="3"/>
  <c r="J18" i="2" s="1"/>
  <c r="J18" i="3" s="1"/>
  <c r="R50" i="3"/>
  <c r="J50" i="2" s="1"/>
  <c r="J50" i="3" s="1"/>
  <c r="R78" i="3"/>
  <c r="J78" i="2" s="1"/>
  <c r="J78" i="3" s="1"/>
  <c r="R47" i="3"/>
  <c r="J47" i="2" s="1"/>
  <c r="J47" i="3" s="1"/>
  <c r="R40" i="3"/>
  <c r="J40" i="2" s="1"/>
  <c r="J40" i="3" s="1"/>
  <c r="R37" i="3"/>
  <c r="J37" i="2" s="1"/>
  <c r="J37" i="3" s="1"/>
  <c r="R89" i="3"/>
  <c r="J89" i="2" s="1"/>
  <c r="J89" i="3" s="1"/>
  <c r="R100" i="3"/>
  <c r="J100" i="2" s="1"/>
  <c r="J100" i="3" s="1"/>
  <c r="R68" i="3"/>
  <c r="J68" i="2" s="1"/>
  <c r="J68" i="3" s="1"/>
  <c r="R53" i="3"/>
  <c r="J53" i="2" s="1"/>
  <c r="J53" i="3" s="1"/>
  <c r="R84" i="3"/>
  <c r="J84" i="2" s="1"/>
  <c r="J84" i="3" s="1"/>
  <c r="R82" i="3"/>
  <c r="J82" i="2" s="1"/>
  <c r="J82" i="3" s="1"/>
  <c r="R65" i="3"/>
  <c r="J65" i="2" s="1"/>
  <c r="J65" i="3" s="1"/>
  <c r="R87" i="3"/>
  <c r="J87" i="2" s="1"/>
  <c r="J87" i="3" s="1"/>
  <c r="R58" i="3"/>
  <c r="J58" i="2" s="1"/>
  <c r="J58" i="3" s="1"/>
  <c r="R43" i="3"/>
  <c r="J43" i="2" s="1"/>
  <c r="J43" i="3" s="1"/>
  <c r="R29" i="3"/>
  <c r="J29" i="2" s="1"/>
  <c r="J29" i="3" s="1"/>
  <c r="R28" i="3"/>
  <c r="J28" i="2" s="1"/>
  <c r="J28" i="3" s="1"/>
  <c r="R97" i="3"/>
  <c r="J97" i="2" s="1"/>
  <c r="J97" i="3" s="1"/>
  <c r="R35" i="3"/>
  <c r="J35" i="2" s="1"/>
  <c r="J35" i="3" s="1"/>
  <c r="R25" i="3"/>
  <c r="J25" i="2" s="1"/>
  <c r="J25" i="3" s="1"/>
  <c r="R59" i="3"/>
  <c r="J59" i="2" s="1"/>
  <c r="J59" i="3" s="1"/>
  <c r="R90" i="3"/>
  <c r="J90" i="2" s="1"/>
  <c r="J90" i="3" s="1"/>
  <c r="R73" i="3"/>
  <c r="J73" i="2" s="1"/>
  <c r="J73" i="3" s="1"/>
  <c r="R30" i="3"/>
  <c r="J30" i="2" s="1"/>
  <c r="J30" i="3" s="1"/>
  <c r="A11" i="3"/>
  <c r="R8" i="3"/>
  <c r="J8" i="2" s="1"/>
  <c r="A16" i="3"/>
  <c r="R11" i="3"/>
  <c r="J11" i="2" s="1"/>
  <c r="J11" i="3" s="1"/>
  <c r="R10" i="3"/>
  <c r="J10" i="2" s="1"/>
  <c r="J10" i="3" s="1"/>
  <c r="R9" i="3"/>
  <c r="J9" i="2" s="1"/>
  <c r="R45" i="3"/>
  <c r="J45" i="2" s="1"/>
  <c r="J45" i="3" s="1"/>
  <c r="R22" i="3"/>
  <c r="J22" i="2" s="1"/>
  <c r="J22" i="3" s="1"/>
  <c r="R12" i="3"/>
  <c r="J12" i="2" s="1"/>
  <c r="J12" i="3" s="1"/>
  <c r="R31" i="3"/>
  <c r="J31" i="2" s="1"/>
  <c r="J31" i="3" s="1"/>
  <c r="R27" i="3"/>
  <c r="J27" i="2" s="1"/>
  <c r="J27" i="3" s="1"/>
  <c r="R33" i="3"/>
  <c r="J33" i="2" s="1"/>
  <c r="J33" i="3" s="1"/>
  <c r="R44" i="3"/>
  <c r="J44" i="2" s="1"/>
  <c r="J44" i="3" s="1"/>
  <c r="R48" i="3"/>
  <c r="J48" i="2" s="1"/>
  <c r="J48" i="3" s="1"/>
  <c r="R49" i="3"/>
  <c r="J49" i="2" s="1"/>
  <c r="J49" i="3" s="1"/>
  <c r="R17" i="3"/>
  <c r="J17" i="2" s="1"/>
  <c r="J17" i="3" s="1"/>
  <c r="R23" i="3"/>
  <c r="J23" i="2" s="1"/>
  <c r="J23" i="3" s="1"/>
  <c r="R7" i="3"/>
  <c r="J7" i="2" s="1"/>
  <c r="J7" i="3" s="1"/>
  <c r="J9" i="3" l="1"/>
  <c r="A9" i="3"/>
  <c r="J8" i="3"/>
  <c r="A8" i="3"/>
  <c r="A7" i="3"/>
  <c r="A10" i="3"/>
</calcChain>
</file>

<file path=xl/sharedStrings.xml><?xml version="1.0" encoding="utf-8"?>
<sst xmlns="http://schemas.openxmlformats.org/spreadsheetml/2006/main" count="329" uniqueCount="117">
  <si>
    <t>コメント</t>
  </si>
  <si>
    <r>
      <t>お名前</t>
    </r>
    <r>
      <rPr>
        <sz val="9"/>
        <color rgb="FFFF0000"/>
        <rFont val="游ゴシック"/>
        <family val="3"/>
        <charset val="128"/>
        <scheme val="minor"/>
      </rPr>
      <t xml:space="preserve"> [必須]</t>
    </r>
    <phoneticPr fontId="5"/>
  </si>
  <si>
    <r>
      <t xml:space="preserve">ご住所 </t>
    </r>
    <r>
      <rPr>
        <sz val="9"/>
        <color rgb="FFFF0000"/>
        <rFont val="游ゴシック"/>
        <family val="3"/>
        <charset val="128"/>
        <scheme val="minor"/>
      </rPr>
      <t>[必須]</t>
    </r>
    <phoneticPr fontId="5"/>
  </si>
  <si>
    <r>
      <t>ご所属</t>
    </r>
    <r>
      <rPr>
        <sz val="9"/>
        <color rgb="FFFF0000"/>
        <rFont val="游ゴシック"/>
        <family val="3"/>
        <charset val="128"/>
        <scheme val="minor"/>
      </rPr>
      <t xml:space="preserve"> [必須]</t>
    </r>
    <phoneticPr fontId="5"/>
  </si>
  <si>
    <r>
      <t>代理店</t>
    </r>
    <r>
      <rPr>
        <sz val="9"/>
        <color rgb="FFFF0000"/>
        <rFont val="游ゴシック"/>
        <family val="3"/>
        <charset val="128"/>
        <scheme val="minor"/>
      </rPr>
      <t xml:space="preserve"> [必須]</t>
    </r>
    <phoneticPr fontId="5"/>
  </si>
  <si>
    <r>
      <t xml:space="preserve">TEL </t>
    </r>
    <r>
      <rPr>
        <sz val="9"/>
        <color rgb="FFFF0000"/>
        <rFont val="游ゴシック"/>
        <family val="3"/>
        <charset val="128"/>
        <scheme val="minor"/>
      </rPr>
      <t>[必須]</t>
    </r>
    <phoneticPr fontId="5"/>
  </si>
  <si>
    <r>
      <t>Email</t>
    </r>
    <r>
      <rPr>
        <sz val="9"/>
        <color rgb="FFFF0000"/>
        <rFont val="游ゴシック"/>
        <family val="3"/>
        <charset val="128"/>
        <scheme val="minor"/>
      </rPr>
      <t xml:space="preserve"> [必須]</t>
    </r>
    <phoneticPr fontId="5"/>
  </si>
  <si>
    <r>
      <t>配達先</t>
    </r>
    <r>
      <rPr>
        <sz val="9"/>
        <color rgb="FFFF0000"/>
        <rFont val="游ゴシック"/>
        <family val="3"/>
        <charset val="128"/>
        <scheme val="minor"/>
      </rPr>
      <t xml:space="preserve"> [必須]</t>
    </r>
    <rPh sb="2" eb="3">
      <t>サキ</t>
    </rPh>
    <phoneticPr fontId="5"/>
  </si>
  <si>
    <t>お届け先となるため、郵便番号、番地、部屋番号までご記入ください</t>
    <phoneticPr fontId="5"/>
  </si>
  <si>
    <t>学校、研究機関、会社、勤務先名、部署名まで詳細にご記入ください</t>
    <phoneticPr fontId="5"/>
  </si>
  <si>
    <t>お届け先やご注文内容について補足がありましたらご記入ください [任意]</t>
    <phoneticPr fontId="5"/>
  </si>
  <si>
    <r>
      <rPr>
        <b/>
        <sz val="11"/>
        <color rgb="FFFF0000"/>
        <rFont val="游ゴシック"/>
        <family val="3"/>
        <charset val="128"/>
        <scheme val="minor"/>
      </rPr>
      <t>← ここから</t>
    </r>
    <r>
      <rPr>
        <sz val="11"/>
        <color theme="1"/>
        <rFont val="游ゴシック"/>
        <family val="2"/>
        <charset val="128"/>
        <scheme val="minor"/>
      </rPr>
      <t>ご入力願います。ご注文者様の氏名</t>
    </r>
    <rPh sb="7" eb="9">
      <t>ニュウリョク</t>
    </rPh>
    <rPh sb="9" eb="10">
      <t>ネガ</t>
    </rPh>
    <phoneticPr fontId="5"/>
  </si>
  <si>
    <r>
      <t>配達先についてご希望を</t>
    </r>
    <r>
      <rPr>
        <b/>
        <sz val="11"/>
        <color rgb="FFFF0000"/>
        <rFont val="游ゴシック"/>
        <family val="3"/>
        <charset val="128"/>
        <scheme val="minor"/>
      </rPr>
      <t>プルダウン</t>
    </r>
    <r>
      <rPr>
        <sz val="11"/>
        <color theme="1"/>
        <rFont val="游ゴシック"/>
        <family val="2"/>
        <charset val="128"/>
        <scheme val="minor"/>
      </rPr>
      <t>から選択してください</t>
    </r>
    <rPh sb="0" eb="3">
      <t>ハイタツサキ</t>
    </rPh>
    <phoneticPr fontId="5"/>
  </si>
  <si>
    <t>試料名</t>
    <rPh sb="0" eb="3">
      <t>シリョウメイ</t>
    </rPh>
    <phoneticPr fontId="5"/>
  </si>
  <si>
    <t>お客様情報</t>
    <rPh sb="1" eb="3">
      <t>キャクサマ</t>
    </rPh>
    <rPh sb="3" eb="5">
      <t>ジョウホウ</t>
    </rPh>
    <phoneticPr fontId="5"/>
  </si>
  <si>
    <t>上記住所へ平日配達（土曜日不可）</t>
  </si>
  <si>
    <t>・ 保存した入力済みファイル（.xlsx）をメール添付またはWEBフォームよりニッポンジーン オリゴ受注窓口 &lt;oligo-order@nippongene.com&gt;までお送りください。</t>
    <rPh sb="2" eb="4">
      <t>ホゾン</t>
    </rPh>
    <rPh sb="6" eb="8">
      <t>ニュウリョク</t>
    </rPh>
    <rPh sb="8" eb="9">
      <t>ズ</t>
    </rPh>
    <rPh sb="25" eb="27">
      <t>テンプ</t>
    </rPh>
    <rPh sb="50" eb="52">
      <t>ジュチュウ</t>
    </rPh>
    <rPh sb="52" eb="54">
      <t>マドグチ</t>
    </rPh>
    <rPh sb="86" eb="87">
      <t>オク</t>
    </rPh>
    <phoneticPr fontId="5"/>
  </si>
  <si>
    <t>納品形態</t>
    <rPh sb="0" eb="4">
      <t>ノウヒンケイタイ</t>
    </rPh>
    <phoneticPr fontId="5"/>
  </si>
  <si>
    <t>5'修飾</t>
  </si>
  <si>
    <t>3'修飾</t>
    <phoneticPr fontId="5"/>
  </si>
  <si>
    <t>Nippon Gene's Comment</t>
    <phoneticPr fontId="5"/>
  </si>
  <si>
    <t>事前ご相談事項</t>
  </si>
  <si>
    <t>通常は空欄のままでお願いします</t>
  </si>
  <si>
    <t>選択不要</t>
    <rPh sb="0" eb="4">
      <t>センタクフヨウ</t>
    </rPh>
    <phoneticPr fontId="5"/>
  </si>
  <si>
    <t>LEN</t>
    <phoneticPr fontId="5"/>
  </si>
  <si>
    <r>
      <t>試料名</t>
    </r>
    <r>
      <rPr>
        <b/>
        <sz val="11"/>
        <color rgb="FFFF0000"/>
        <rFont val="游ゴシック"/>
        <family val="3"/>
        <charset val="128"/>
        <scheme val="minor"/>
      </rPr>
      <t xml:space="preserve"> [入力]</t>
    </r>
    <rPh sb="0" eb="3">
      <t>シリョウメイ</t>
    </rPh>
    <rPh sb="5" eb="7">
      <t>ニュウリョク</t>
    </rPh>
    <phoneticPr fontId="5"/>
  </si>
  <si>
    <t>半角英字で記入※スペース不可</t>
    <phoneticPr fontId="5"/>
  </si>
  <si>
    <t>・ サービスごとに申込用紙(エクセルファイル)が異なりますのでご注意願います。配列情報は”Order Sheet”にご記入ください。</t>
    <rPh sb="39" eb="43">
      <t>ハイレツジョウホウ</t>
    </rPh>
    <rPh sb="59" eb="61">
      <t>キニュウ</t>
    </rPh>
    <phoneticPr fontId="5"/>
  </si>
  <si>
    <r>
      <t>自動入力</t>
    </r>
    <r>
      <rPr>
        <sz val="11"/>
        <color rgb="FFFF0000"/>
        <rFont val="游ゴシック"/>
        <family val="3"/>
        <charset val="128"/>
        <scheme val="minor"/>
      </rPr>
      <t>※</t>
    </r>
    <rPh sb="0" eb="4">
      <t>ジドウニュウリョク</t>
    </rPh>
    <phoneticPr fontId="5"/>
  </si>
  <si>
    <t>〒</t>
    <phoneticPr fontId="5"/>
  </si>
  <si>
    <t>代理店の支店名までご記入ください（請求先となります）</t>
    <rPh sb="0" eb="3">
      <t>ダイリテン</t>
    </rPh>
    <rPh sb="4" eb="7">
      <t>シテンメイ</t>
    </rPh>
    <rPh sb="10" eb="12">
      <t>キニュウ</t>
    </rPh>
    <phoneticPr fontId="5"/>
  </si>
  <si>
    <t>電話番号（直送の場合、送り状伝票に記載されます）</t>
    <rPh sb="5" eb="7">
      <t>チョクソウ</t>
    </rPh>
    <rPh sb="8" eb="10">
      <t>バアイ</t>
    </rPh>
    <rPh sb="11" eb="12">
      <t>オク</t>
    </rPh>
    <rPh sb="13" eb="14">
      <t>ジョウ</t>
    </rPh>
    <rPh sb="14" eb="16">
      <t>デンピョウ</t>
    </rPh>
    <rPh sb="17" eb="19">
      <t>キサイ</t>
    </rPh>
    <phoneticPr fontId="5"/>
  </si>
  <si>
    <t>脱塩</t>
  </si>
  <si>
    <t>プルダウン</t>
    <phoneticPr fontId="5"/>
  </si>
  <si>
    <t>スケール</t>
    <phoneticPr fontId="5"/>
  </si>
  <si>
    <t>半角英数字15字以内</t>
    <rPh sb="0" eb="5">
      <t>ハンカクエイスウジ</t>
    </rPh>
    <rPh sb="7" eb="10">
      <t>ジイナイ</t>
    </rPh>
    <phoneticPr fontId="5"/>
  </si>
  <si>
    <r>
      <t>塩基配列情報(5' to 3')</t>
    </r>
    <r>
      <rPr>
        <b/>
        <sz val="11"/>
        <color rgb="FFFF0000"/>
        <rFont val="游ゴシック"/>
        <family val="3"/>
        <charset val="128"/>
        <scheme val="minor"/>
      </rPr>
      <t xml:space="preserve">  [入力]</t>
    </r>
    <rPh sb="0" eb="6">
      <t>エンキハイレツジョウホウ</t>
    </rPh>
    <rPh sb="19" eb="21">
      <t>ニュウリョク</t>
    </rPh>
    <phoneticPr fontId="5"/>
  </si>
  <si>
    <r>
      <t xml:space="preserve">精製 </t>
    </r>
    <r>
      <rPr>
        <b/>
        <sz val="11"/>
        <color rgb="FFFF0000"/>
        <rFont val="游ゴシック"/>
        <family val="3"/>
        <charset val="128"/>
        <scheme val="minor"/>
      </rPr>
      <t xml:space="preserve"> [入力]</t>
    </r>
    <rPh sb="0" eb="2">
      <t>セイセイ</t>
    </rPh>
    <phoneticPr fontId="5"/>
  </si>
  <si>
    <t>入力文字数</t>
    <rPh sb="0" eb="2">
      <t>ニュウリョク</t>
    </rPh>
    <rPh sb="2" eb="5">
      <t>モジスウ</t>
    </rPh>
    <phoneticPr fontId="5"/>
  </si>
  <si>
    <t>文字数(確認用)</t>
    <rPh sb="0" eb="2">
      <t>モジ</t>
    </rPh>
    <rPh sb="4" eb="7">
      <t>カクニンヨウ</t>
    </rPh>
    <phoneticPr fontId="5"/>
  </si>
  <si>
    <r>
      <rPr>
        <b/>
        <sz val="10"/>
        <color theme="2" tint="-0.499984740745262"/>
        <rFont val="游ゴシック"/>
        <family val="3"/>
        <charset val="128"/>
        <scheme val="minor"/>
      </rPr>
      <t>ATGC以外</t>
    </r>
    <r>
      <rPr>
        <sz val="10"/>
        <color theme="2" tint="-0.499984740745262"/>
        <rFont val="游ゴシック"/>
        <family val="3"/>
        <charset val="128"/>
        <scheme val="minor"/>
      </rPr>
      <t>の</t>
    </r>
    <rPh sb="4" eb="6">
      <t>イガイ</t>
    </rPh>
    <phoneticPr fontId="5"/>
  </si>
  <si>
    <t xml:space="preserve">精製 </t>
    <rPh sb="0" eb="2">
      <t>セイセイ</t>
    </rPh>
    <phoneticPr fontId="5"/>
  </si>
  <si>
    <t>塩基配列情報</t>
    <rPh sb="0" eb="6">
      <t>エンキハイレツジョウホウ</t>
    </rPh>
    <phoneticPr fontId="5"/>
  </si>
  <si>
    <t>Comment</t>
    <phoneticPr fontId="5"/>
  </si>
  <si>
    <t>スペースあり</t>
    <phoneticPr fontId="5"/>
  </si>
  <si>
    <t>A</t>
    <phoneticPr fontId="5"/>
  </si>
  <si>
    <t>T</t>
    <phoneticPr fontId="5"/>
  </si>
  <si>
    <t>G</t>
    <phoneticPr fontId="5"/>
  </si>
  <si>
    <t>C</t>
    <phoneticPr fontId="5"/>
  </si>
  <si>
    <t>ASC</t>
    <phoneticPr fontId="5"/>
  </si>
  <si>
    <t>以外の文字数</t>
  </si>
  <si>
    <t>以外の文字数</t>
    <rPh sb="0" eb="2">
      <t>イガイ</t>
    </rPh>
    <rPh sb="3" eb="6">
      <t>モジスウ</t>
    </rPh>
    <phoneticPr fontId="5"/>
  </si>
  <si>
    <t>ATCG</t>
    <phoneticPr fontId="5"/>
  </si>
  <si>
    <t>配列を確認してください</t>
    <rPh sb="0" eb="2">
      <t>ハイレツ</t>
    </rPh>
    <rPh sb="3" eb="5">
      <t>カクニン</t>
    </rPh>
    <phoneticPr fontId="5"/>
  </si>
  <si>
    <t>混合塩基の表記例:</t>
  </si>
  <si>
    <r>
      <t>スケール</t>
    </r>
    <r>
      <rPr>
        <b/>
        <sz val="11"/>
        <color rgb="FFFF0000"/>
        <rFont val="游ゴシック"/>
        <family val="3"/>
        <charset val="128"/>
        <scheme val="minor"/>
      </rPr>
      <t xml:space="preserve"> [入力]</t>
    </r>
    <phoneticPr fontId="5"/>
  </si>
  <si>
    <t>DNAオリゴ(0.2 μmolスケール, 1 μmolスケール合成)申込用紙</t>
    <phoneticPr fontId="5"/>
  </si>
  <si>
    <t>様からのDNAオリゴのご注文</t>
    <rPh sb="0" eb="1">
      <t>サマ</t>
    </rPh>
    <rPh sb="12" eb="14">
      <t>チュウモン</t>
    </rPh>
    <phoneticPr fontId="5"/>
  </si>
  <si>
    <t>Cartridge</t>
  </si>
  <si>
    <t>HPLC</t>
    <phoneticPr fontId="5"/>
  </si>
  <si>
    <t>ok</t>
    <phoneticPr fontId="5"/>
  </si>
  <si>
    <t>5'Cholesteryl-TEG</t>
  </si>
  <si>
    <t>3'Biotin-TEG</t>
  </si>
  <si>
    <t>3'Cholesteryl-TEG</t>
  </si>
  <si>
    <t>特記/事前ご相談事項</t>
    <rPh sb="0" eb="2">
      <t>トッキ</t>
    </rPh>
    <phoneticPr fontId="5"/>
  </si>
  <si>
    <t>試料名が未入力です</t>
    <phoneticPr fontId="5"/>
  </si>
  <si>
    <t>配列が未入力です</t>
    <phoneticPr fontId="5"/>
  </si>
  <si>
    <t>精製が未入力です</t>
    <rPh sb="0" eb="2">
      <t>セイセイ</t>
    </rPh>
    <phoneticPr fontId="5"/>
  </si>
  <si>
    <t>スケールが未入力です</t>
    <phoneticPr fontId="5"/>
  </si>
  <si>
    <t>ダブルダイは15-35merまで</t>
    <phoneticPr fontId="5"/>
  </si>
  <si>
    <t>ダブルダイは0.2スケール選択</t>
    <rPh sb="13" eb="15">
      <t>センタク</t>
    </rPh>
    <phoneticPr fontId="5"/>
  </si>
  <si>
    <t>ダブルダイはHPLC精製選択</t>
    <rPh sb="10" eb="12">
      <t>セイセイ</t>
    </rPh>
    <rPh sb="12" eb="14">
      <t>センタク</t>
    </rPh>
    <phoneticPr fontId="5"/>
  </si>
  <si>
    <t>ダブルダイ5'YakimaY-3'EDarkQ</t>
    <phoneticPr fontId="5"/>
  </si>
  <si>
    <t>配列1塩基以上の場合</t>
    <rPh sb="0" eb="2">
      <t>ハイレツ</t>
    </rPh>
    <rPh sb="3" eb="7">
      <t>エンキイジョウ</t>
    </rPh>
    <rPh sb="8" eb="10">
      <t>バアイ</t>
    </rPh>
    <phoneticPr fontId="5"/>
  </si>
  <si>
    <r>
      <t xml:space="preserve">・ </t>
    </r>
    <r>
      <rPr>
        <sz val="11"/>
        <color rgb="FFFF0000"/>
        <rFont val="游ゴシック"/>
        <family val="3"/>
        <charset val="128"/>
        <scheme val="minor"/>
      </rPr>
      <t>本紙は、修飾オリゴ/非修飾オリゴ用です。水溶液での納品をご希望の場合は、スタンダードオリゴまたはスモールスケールオリゴの申込用紙をご利用ください。</t>
    </r>
    <rPh sb="2" eb="4">
      <t>ホンシ</t>
    </rPh>
    <rPh sb="6" eb="8">
      <t>シュウショク</t>
    </rPh>
    <rPh sb="12" eb="15">
      <t>ヒシュウショク</t>
    </rPh>
    <rPh sb="27" eb="29">
      <t>ノウヒン</t>
    </rPh>
    <rPh sb="62" eb="66">
      <t>モウシコミヨウシ</t>
    </rPh>
    <phoneticPr fontId="5"/>
  </si>
  <si>
    <t>50mer以上はPAGEかCartridge</t>
    <phoneticPr fontId="5"/>
  </si>
  <si>
    <t xml:space="preserve">PAGE       </t>
    <phoneticPr fontId="5"/>
  </si>
  <si>
    <t>14mer以下はPAGE精製できません</t>
    <rPh sb="5" eb="7">
      <t>イカ</t>
    </rPh>
    <rPh sb="12" eb="14">
      <t>セイセイ</t>
    </rPh>
    <phoneticPr fontId="5"/>
  </si>
  <si>
    <t>修飾列はどちらかを空欄にしてください</t>
  </si>
  <si>
    <t>本修飾は脱塩を選択できません</t>
    <rPh sb="0" eb="1">
      <t>ホン</t>
    </rPh>
    <phoneticPr fontId="5"/>
  </si>
  <si>
    <t xml:space="preserve">3'Amino C6 linker   </t>
    <phoneticPr fontId="5"/>
  </si>
  <si>
    <t xml:space="preserve">3'Phosphate         </t>
    <phoneticPr fontId="5"/>
  </si>
  <si>
    <t xml:space="preserve">その他(特記参照)           </t>
    <rPh sb="2" eb="3">
      <t>ホカ</t>
    </rPh>
    <rPh sb="4" eb="8">
      <t>トッキサンショウ</t>
    </rPh>
    <phoneticPr fontId="5"/>
  </si>
  <si>
    <t xml:space="preserve">5'Amino C6 linker  </t>
    <phoneticPr fontId="5"/>
  </si>
  <si>
    <t xml:space="preserve">5'Phosphate        </t>
    <phoneticPr fontId="5"/>
  </si>
  <si>
    <t xml:space="preserve">その他(特記参照)          </t>
    <rPh sb="2" eb="3">
      <t>ホカ</t>
    </rPh>
    <rPh sb="4" eb="8">
      <t>トッキサンショウ</t>
    </rPh>
    <phoneticPr fontId="5"/>
  </si>
  <si>
    <t>5'FAM</t>
    <phoneticPr fontId="5"/>
  </si>
  <si>
    <t xml:space="preserve">5'Cyanine3       </t>
    <phoneticPr fontId="5"/>
  </si>
  <si>
    <t xml:space="preserve">5'Cyanine5       </t>
    <phoneticPr fontId="5"/>
  </si>
  <si>
    <t xml:space="preserve">5'Biotin         </t>
    <phoneticPr fontId="5"/>
  </si>
  <si>
    <t xml:space="preserve">5'Biotin-TEG     </t>
    <phoneticPr fontId="5"/>
  </si>
  <si>
    <t xml:space="preserve">5'Cholesteryl    </t>
    <phoneticPr fontId="5"/>
  </si>
  <si>
    <t xml:space="preserve">5'DIG            </t>
    <phoneticPr fontId="5"/>
  </si>
  <si>
    <t xml:space="preserve">5'Thiol C6(脱保護済) </t>
    <phoneticPr fontId="5"/>
  </si>
  <si>
    <t>3'Cholesteryl-TEGはPAGE精製を選択</t>
    <rPh sb="22" eb="24">
      <t>セイセイ</t>
    </rPh>
    <rPh sb="25" eb="27">
      <t>センタク</t>
    </rPh>
    <phoneticPr fontId="5"/>
  </si>
  <si>
    <t>本修飾はHPLC精製を選択</t>
    <rPh sb="8" eb="10">
      <t>セイセイ</t>
    </rPh>
    <phoneticPr fontId="5"/>
  </si>
  <si>
    <t>絶対参照</t>
    <rPh sb="0" eb="4">
      <t>ゼッタイサンショウ</t>
    </rPh>
    <phoneticPr fontId="5"/>
  </si>
  <si>
    <t xml:space="preserve">3'FAM       </t>
    <phoneticPr fontId="5"/>
  </si>
  <si>
    <t>プルダウン（スペース削除不可）</t>
    <phoneticPr fontId="5"/>
  </si>
  <si>
    <t>プルダウン（スペース削除不可）</t>
    <rPh sb="10" eb="12">
      <t>サクジョ</t>
    </rPh>
    <rPh sb="12" eb="14">
      <t>フカ</t>
    </rPh>
    <phoneticPr fontId="5"/>
  </si>
  <si>
    <r>
      <t>配列入力ありの本数</t>
    </r>
    <r>
      <rPr>
        <sz val="11"/>
        <color rgb="FFFF0000"/>
        <rFont val="游ゴシック"/>
        <family val="3"/>
        <charset val="128"/>
        <scheme val="minor"/>
      </rPr>
      <t>※</t>
    </r>
    <r>
      <rPr>
        <sz val="11"/>
        <color theme="4"/>
        <rFont val="游ゴシック"/>
        <family val="3"/>
        <charset val="128"/>
        <scheme val="minor"/>
      </rPr>
      <t>ok以外でも対応可能な場合があります(確認にお時間いただきます)</t>
    </r>
    <rPh sb="0" eb="2">
      <t>ハイレツ</t>
    </rPh>
    <rPh sb="2" eb="4">
      <t>ニュウリョク</t>
    </rPh>
    <rPh sb="7" eb="9">
      <t>ホンスウ</t>
    </rPh>
    <rPh sb="12" eb="14">
      <t>イガイ</t>
    </rPh>
    <rPh sb="16" eb="18">
      <t>タイオウ</t>
    </rPh>
    <rPh sb="18" eb="20">
      <t>カノウ</t>
    </rPh>
    <rPh sb="21" eb="23">
      <t>バアイ</t>
    </rPh>
    <rPh sb="29" eb="31">
      <t>カクニン</t>
    </rPh>
    <rPh sb="33" eb="35">
      <t>ジカン</t>
    </rPh>
    <phoneticPr fontId="5"/>
  </si>
  <si>
    <t>ok(仮,ACGT以外含む)</t>
    <rPh sb="3" eb="4">
      <t>カリ</t>
    </rPh>
    <rPh sb="9" eb="11">
      <t>イガイ</t>
    </rPh>
    <rPh sb="11" eb="12">
      <t>フク</t>
    </rPh>
    <phoneticPr fontId="5"/>
  </si>
  <si>
    <r>
      <rPr>
        <b/>
        <sz val="10"/>
        <color rgb="FFFF0000"/>
        <rFont val="游ゴシック"/>
        <family val="3"/>
        <charset val="128"/>
        <scheme val="minor"/>
      </rPr>
      <t>※</t>
    </r>
    <r>
      <rPr>
        <b/>
        <sz val="10"/>
        <color theme="4"/>
        <rFont val="游ゴシック"/>
        <family val="3"/>
        <charset val="128"/>
        <scheme val="minor"/>
      </rPr>
      <t>「ok」以外の場合、コメント内容をご確認ください。</t>
    </r>
    <rPh sb="5" eb="7">
      <t>イガイ</t>
    </rPh>
    <rPh sb="8" eb="10">
      <t>バアイ</t>
    </rPh>
    <rPh sb="15" eb="17">
      <t>ナイヨウ</t>
    </rPh>
    <rPh sb="19" eb="21">
      <t>カクニン</t>
    </rPh>
    <phoneticPr fontId="5"/>
  </si>
  <si>
    <t>ご注文者様のメールアドレス</t>
    <rPh sb="1" eb="5">
      <t>チュウモンシャサマ</t>
    </rPh>
    <phoneticPr fontId="5"/>
  </si>
  <si>
    <t>Dried</t>
    <phoneticPr fontId="5"/>
  </si>
  <si>
    <r>
      <t>5'修飾</t>
    </r>
    <r>
      <rPr>
        <b/>
        <sz val="11"/>
        <color rgb="FFFF0000"/>
        <rFont val="游ゴシック"/>
        <family val="3"/>
        <charset val="128"/>
        <scheme val="minor"/>
      </rPr>
      <t xml:space="preserve"> [選択可]</t>
    </r>
    <rPh sb="6" eb="8">
      <t>センタク</t>
    </rPh>
    <rPh sb="8" eb="9">
      <t>カ</t>
    </rPh>
    <phoneticPr fontId="5"/>
  </si>
  <si>
    <r>
      <t>3'修飾</t>
    </r>
    <r>
      <rPr>
        <b/>
        <sz val="11"/>
        <color rgb="FFFF0000"/>
        <rFont val="游ゴシック"/>
        <family val="3"/>
        <charset val="128"/>
        <scheme val="minor"/>
      </rPr>
      <t xml:space="preserve"> [選択可]</t>
    </r>
    <rPh sb="6" eb="8">
      <t>センタク</t>
    </rPh>
    <rPh sb="8" eb="9">
      <t>カ</t>
    </rPh>
    <phoneticPr fontId="5"/>
  </si>
  <si>
    <r>
      <rPr>
        <b/>
        <sz val="10"/>
        <color theme="0"/>
        <rFont val="游ゴシック"/>
        <family val="3"/>
        <charset val="128"/>
        <scheme val="minor"/>
      </rPr>
      <t>ATGC以外</t>
    </r>
    <r>
      <rPr>
        <sz val="10"/>
        <color theme="0"/>
        <rFont val="游ゴシック"/>
        <family val="3"/>
        <charset val="128"/>
        <scheme val="minor"/>
      </rPr>
      <t>の</t>
    </r>
    <rPh sb="4" eb="6">
      <t>イガイ</t>
    </rPh>
    <phoneticPr fontId="5"/>
  </si>
  <si>
    <t>R=A/G(purin), Y=C/T(pyrimidine), M=A/C(amine), K=G/T(keto), S=C/G(strong), W=A/T(weak),</t>
    <phoneticPr fontId="5"/>
  </si>
  <si>
    <t>B=C/G/T(a以外), D=A/G/T(c以外), H=A/C/T(g以外), V=A/C/G(t以外), N=A/C/G/T</t>
    <phoneticPr fontId="5"/>
  </si>
  <si>
    <t>ダブルダイ5'Cyanine3-3'BHQ2</t>
    <phoneticPr fontId="5"/>
  </si>
  <si>
    <t>ダブルダイ5'Cyanine5-3'BHQ2</t>
    <phoneticPr fontId="5"/>
  </si>
  <si>
    <t xml:space="preserve">ダブルダイ5'FAM-3'BHQ1     </t>
    <phoneticPr fontId="5"/>
  </si>
  <si>
    <t xml:space="preserve">ダブルダイ5'FAM-3'TAMRA    </t>
    <phoneticPr fontId="5"/>
  </si>
  <si>
    <t xml:space="preserve">ダブルダイ5'FAM-3'EDarkQ   </t>
    <phoneticPr fontId="5"/>
  </si>
  <si>
    <t xml:space="preserve">ダブルダイ5'YakimaY-3'BHQ1 </t>
    <phoneticPr fontId="5"/>
  </si>
  <si>
    <t xml:space="preserve">ダブルダイ5'FAM-3'MGB-EQ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</si>
</sst>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本&quot;\ "/>
  </numFmts>
  <fonts count="41" x14ac:knownFonts="1">
    <font>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9"/>
      <color rgb="FFFF0000"/>
      <name val="游ゴシック"/>
      <family val="3"/>
      <charset val="128"/>
      <scheme val="minor"/>
    </font>
    <font>
      <sz val="11"/>
      <color theme="0"/>
      <name val="游ゴシック"/>
      <family val="3"/>
      <charset val="128"/>
      <scheme val="minor"/>
    </font>
    <font>
      <sz val="11"/>
      <color theme="4"/>
      <name val="游ゴシック"/>
      <family val="3"/>
      <charset val="128"/>
      <scheme val="minor"/>
    </font>
    <font>
      <b/>
      <sz val="14"/>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u/>
      <sz val="11"/>
      <color theme="1"/>
      <name val="游ゴシック"/>
      <family val="2"/>
      <charset val="128"/>
      <scheme val="minor"/>
    </font>
    <font>
      <u/>
      <sz val="11"/>
      <color theme="1"/>
      <name val="游ゴシック"/>
      <family val="3"/>
      <charset val="128"/>
      <scheme val="minor"/>
    </font>
    <font>
      <sz val="11"/>
      <color theme="4"/>
      <name val="游ゴシック"/>
      <family val="2"/>
      <charset val="128"/>
      <scheme val="minor"/>
    </font>
    <font>
      <b/>
      <sz val="11"/>
      <color theme="2" tint="-0.499984740745262"/>
      <name val="游ゴシック"/>
      <family val="3"/>
      <charset val="128"/>
      <scheme val="minor"/>
    </font>
    <font>
      <b/>
      <sz val="14"/>
      <color theme="1"/>
      <name val="游ゴシック"/>
      <family val="3"/>
      <charset val="128"/>
      <scheme val="minor"/>
    </font>
    <font>
      <b/>
      <sz val="10"/>
      <color theme="4"/>
      <name val="游ゴシック"/>
      <family val="3"/>
      <charset val="128"/>
      <scheme val="minor"/>
    </font>
    <font>
      <b/>
      <sz val="12"/>
      <color theme="1"/>
      <name val="游ゴシック"/>
      <family val="3"/>
      <charset val="128"/>
      <scheme val="minor"/>
    </font>
    <font>
      <sz val="11"/>
      <color theme="2" tint="-0.499984740745262"/>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b/>
      <sz val="10"/>
      <color rgb="FFFF0000"/>
      <name val="游ゴシック"/>
      <family val="3"/>
      <charset val="128"/>
      <scheme val="minor"/>
    </font>
    <font>
      <b/>
      <sz val="11"/>
      <name val="游ゴシック"/>
      <family val="3"/>
      <charset val="128"/>
      <scheme val="minor"/>
    </font>
    <font>
      <sz val="12"/>
      <name val="游ゴシック"/>
      <family val="2"/>
      <charset val="128"/>
      <scheme val="minor"/>
    </font>
    <font>
      <sz val="11"/>
      <color theme="2" tint="-0.749992370372631"/>
      <name val="游ゴシック"/>
      <family val="2"/>
      <charset val="128"/>
      <scheme val="minor"/>
    </font>
    <font>
      <sz val="11"/>
      <name val="游ゴシック"/>
      <family val="2"/>
      <charset val="128"/>
      <scheme val="minor"/>
    </font>
    <font>
      <sz val="10"/>
      <color theme="2" tint="-0.499984740745262"/>
      <name val="游ゴシック"/>
      <family val="3"/>
      <charset val="128"/>
      <scheme val="minor"/>
    </font>
    <font>
      <b/>
      <sz val="10"/>
      <color theme="2" tint="-0.499984740745262"/>
      <name val="游ゴシック"/>
      <family val="3"/>
      <charset val="128"/>
      <scheme val="minor"/>
    </font>
    <font>
      <sz val="10"/>
      <color theme="4"/>
      <name val="游ゴシック"/>
      <family val="3"/>
      <charset val="128"/>
      <scheme val="minor"/>
    </font>
    <font>
      <sz val="10"/>
      <color theme="2" tint="-0.749992370372631"/>
      <name val="游ゴシック"/>
      <family val="2"/>
      <charset val="128"/>
      <scheme val="minor"/>
    </font>
    <font>
      <sz val="10"/>
      <color theme="4"/>
      <name val="游ゴシック"/>
      <family val="2"/>
      <charset val="128"/>
      <scheme val="minor"/>
    </font>
    <font>
      <b/>
      <sz val="11"/>
      <color theme="0"/>
      <name val="游ゴシック"/>
      <family val="3"/>
      <charset val="128"/>
      <scheme val="minor"/>
    </font>
    <font>
      <sz val="10"/>
      <color theme="0"/>
      <name val="游ゴシック"/>
      <family val="3"/>
      <charset val="128"/>
      <scheme val="minor"/>
    </font>
    <font>
      <b/>
      <sz val="10"/>
      <color theme="0"/>
      <name val="游ゴシック"/>
      <family val="3"/>
      <charset val="128"/>
      <scheme val="minor"/>
    </font>
    <font>
      <sz val="9"/>
      <color theme="0"/>
      <name val="游ゴシック"/>
      <family val="3"/>
      <charset val="128"/>
      <scheme val="minor"/>
    </font>
    <font>
      <sz val="8"/>
      <color theme="0"/>
      <name val="游ゴシック"/>
      <family val="3"/>
      <charset val="128"/>
      <scheme val="minor"/>
    </font>
    <font>
      <sz val="12"/>
      <color theme="1"/>
      <name val="Courier New"/>
      <family val="3"/>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7" fillId="3" borderId="1" xfId="0" applyFont="1" applyFill="1" applyBorder="1">
      <alignment vertical="center"/>
    </xf>
    <xf numFmtId="0" fontId="0" fillId="4" borderId="0" xfId="0" applyFill="1">
      <alignment vertical="center"/>
    </xf>
    <xf numFmtId="0" fontId="4" fillId="4" borderId="0" xfId="0" applyFont="1" applyFill="1">
      <alignment vertical="center"/>
    </xf>
    <xf numFmtId="0" fontId="3" fillId="4" borderId="0" xfId="0" applyFont="1" applyFill="1">
      <alignment vertical="center"/>
    </xf>
    <xf numFmtId="0" fontId="1" fillId="0" borderId="0" xfId="0" applyFont="1">
      <alignment vertical="center"/>
    </xf>
    <xf numFmtId="0" fontId="9" fillId="0" borderId="0" xfId="0" applyFont="1">
      <alignment vertical="center"/>
    </xf>
    <xf numFmtId="0" fontId="6" fillId="4" borderId="1" xfId="0" applyFont="1" applyFill="1" applyBorder="1">
      <alignment vertical="center"/>
    </xf>
    <xf numFmtId="0" fontId="6" fillId="4" borderId="1" xfId="0" applyFont="1" applyFill="1" applyBorder="1" applyAlignment="1">
      <alignment vertical="center" wrapText="1"/>
    </xf>
    <xf numFmtId="0" fontId="0" fillId="5" borderId="1" xfId="0" applyFill="1" applyBorder="1">
      <alignment vertical="center"/>
    </xf>
    <xf numFmtId="0" fontId="0" fillId="5" borderId="1" xfId="0" applyFill="1" applyBorder="1" applyAlignment="1">
      <alignment vertical="center" wrapText="1"/>
    </xf>
    <xf numFmtId="0" fontId="13" fillId="5" borderId="1" xfId="0" applyFont="1" applyFill="1" applyBorder="1">
      <alignment vertical="center"/>
    </xf>
    <xf numFmtId="0" fontId="2" fillId="3" borderId="2" xfId="0" applyFont="1" applyFill="1" applyBorder="1">
      <alignment vertical="center"/>
    </xf>
    <xf numFmtId="0" fontId="17" fillId="3" borderId="3" xfId="0" applyFont="1" applyFill="1" applyBorder="1">
      <alignment vertical="center"/>
    </xf>
    <xf numFmtId="0" fontId="10" fillId="3" borderId="3" xfId="0" applyFont="1" applyFill="1" applyBorder="1">
      <alignment vertical="center"/>
    </xf>
    <xf numFmtId="0" fontId="18" fillId="3" borderId="2" xfId="0" applyFont="1" applyFill="1" applyBorder="1">
      <alignment vertical="center"/>
    </xf>
    <xf numFmtId="0" fontId="15" fillId="4" borderId="0" xfId="0" applyFont="1" applyFill="1">
      <alignment vertical="center"/>
    </xf>
    <xf numFmtId="0" fontId="16" fillId="4" borderId="0" xfId="0" applyFont="1" applyFill="1">
      <alignment vertical="center"/>
    </xf>
    <xf numFmtId="0" fontId="20" fillId="4" borderId="0" xfId="0" applyFont="1" applyFill="1">
      <alignment vertical="center"/>
    </xf>
    <xf numFmtId="0" fontId="11" fillId="2" borderId="1" xfId="0" applyFont="1" applyFill="1" applyBorder="1">
      <alignment vertical="center"/>
    </xf>
    <xf numFmtId="0" fontId="22" fillId="3" borderId="3" xfId="0" applyFont="1" applyFill="1" applyBorder="1">
      <alignment vertical="center"/>
    </xf>
    <xf numFmtId="0" fontId="26" fillId="3" borderId="2" xfId="0" applyFont="1" applyFill="1" applyBorder="1">
      <alignment vertical="center"/>
    </xf>
    <xf numFmtId="0" fontId="19" fillId="4" borderId="0" xfId="0" applyFont="1" applyFill="1" applyAlignment="1">
      <alignment horizontal="right" vertical="center"/>
    </xf>
    <xf numFmtId="176" fontId="19" fillId="4" borderId="0" xfId="0" applyNumberFormat="1" applyFont="1" applyFill="1">
      <alignment vertical="center"/>
    </xf>
    <xf numFmtId="0" fontId="18" fillId="3" borderId="4" xfId="0" applyFont="1" applyFill="1" applyBorder="1">
      <alignment vertical="center"/>
    </xf>
    <xf numFmtId="0" fontId="24" fillId="3" borderId="5" xfId="0" applyFont="1" applyFill="1" applyBorder="1">
      <alignment vertical="center"/>
    </xf>
    <xf numFmtId="0" fontId="30" fillId="3" borderId="3" xfId="0" applyFont="1" applyFill="1" applyBorder="1">
      <alignment vertical="center"/>
    </xf>
    <xf numFmtId="0" fontId="30" fillId="3" borderId="2" xfId="0" applyFont="1" applyFill="1" applyBorder="1">
      <alignment vertical="center"/>
    </xf>
    <xf numFmtId="0" fontId="32" fillId="4" borderId="0" xfId="0" applyFont="1" applyFill="1">
      <alignment vertical="center"/>
    </xf>
    <xf numFmtId="0" fontId="34" fillId="5" borderId="1" xfId="0" applyFont="1" applyFill="1" applyBorder="1">
      <alignment vertical="center"/>
    </xf>
    <xf numFmtId="0" fontId="29" fillId="5" borderId="1" xfId="0" applyFont="1" applyFill="1" applyBorder="1">
      <alignment vertical="center"/>
    </xf>
    <xf numFmtId="0" fontId="21" fillId="5" borderId="1" xfId="0" applyFont="1" applyFill="1" applyBorder="1" applyAlignment="1">
      <alignment horizontal="center" vertical="center"/>
    </xf>
    <xf numFmtId="0" fontId="35" fillId="3" borderId="2" xfId="0" applyFont="1" applyFill="1" applyBorder="1">
      <alignment vertical="center"/>
    </xf>
    <xf numFmtId="0" fontId="35" fillId="3" borderId="4" xfId="0" applyFont="1" applyFill="1" applyBorder="1">
      <alignment vertical="center"/>
    </xf>
    <xf numFmtId="0" fontId="36" fillId="3" borderId="2" xfId="0" applyFont="1" applyFill="1" applyBorder="1">
      <alignment vertical="center"/>
    </xf>
    <xf numFmtId="0" fontId="37" fillId="3" borderId="2" xfId="0" applyFont="1" applyFill="1" applyBorder="1">
      <alignment vertical="center"/>
    </xf>
    <xf numFmtId="0" fontId="9" fillId="3" borderId="3" xfId="0" applyFont="1" applyFill="1" applyBorder="1">
      <alignment vertical="center"/>
    </xf>
    <xf numFmtId="0" fontId="36" fillId="3" borderId="3" xfId="0" applyFont="1" applyFill="1" applyBorder="1">
      <alignment vertical="center"/>
    </xf>
    <xf numFmtId="0" fontId="38" fillId="3" borderId="3" xfId="0" applyFont="1" applyFill="1" applyBorder="1">
      <alignment vertical="center"/>
    </xf>
    <xf numFmtId="0" fontId="39" fillId="3" borderId="3" xfId="0" applyFont="1" applyFill="1" applyBorder="1">
      <alignment vertical="center"/>
    </xf>
    <xf numFmtId="0" fontId="9" fillId="0" borderId="1" xfId="0" applyFont="1" applyBorder="1">
      <alignment vertical="center"/>
    </xf>
    <xf numFmtId="0" fontId="36" fillId="0" borderId="1" xfId="0" applyFont="1" applyBorder="1">
      <alignment vertical="center"/>
    </xf>
    <xf numFmtId="0" fontId="9" fillId="0" borderId="0" xfId="0" quotePrefix="1" applyFont="1">
      <alignment vertical="center"/>
    </xf>
    <xf numFmtId="0" fontId="36" fillId="0" borderId="0" xfId="0" applyFont="1">
      <alignment vertical="center"/>
    </xf>
    <xf numFmtId="0" fontId="9" fillId="6" borderId="0" xfId="0" applyFont="1" applyFill="1">
      <alignment vertical="center"/>
    </xf>
    <xf numFmtId="0" fontId="9" fillId="8" borderId="0" xfId="0" applyFont="1" applyFill="1">
      <alignment vertical="center"/>
    </xf>
    <xf numFmtId="0" fontId="9" fillId="7" borderId="0" xfId="0" applyFont="1" applyFill="1">
      <alignment vertical="center"/>
    </xf>
    <xf numFmtId="0" fontId="27" fillId="0" borderId="1" xfId="0" applyFont="1" applyBorder="1" applyProtection="1">
      <alignment vertical="center"/>
      <protection locked="0"/>
    </xf>
    <xf numFmtId="0" fontId="33" fillId="0" borderId="1" xfId="0" applyFont="1" applyBorder="1" applyProtection="1">
      <alignment vertical="center"/>
      <protection locked="0"/>
    </xf>
    <xf numFmtId="0" fontId="28" fillId="0" borderId="1" xfId="0" applyFont="1" applyBorder="1" applyAlignment="1" applyProtection="1">
      <alignment horizontal="center" vertical="center"/>
      <protection locked="0"/>
    </xf>
    <xf numFmtId="0" fontId="23" fillId="4" borderId="1" xfId="0" applyFont="1" applyFill="1" applyBorder="1" applyAlignment="1" applyProtection="1">
      <alignment horizontal="left" vertical="center"/>
      <protection locked="0"/>
    </xf>
    <xf numFmtId="0" fontId="14" fillId="5" borderId="1" xfId="0" applyFont="1" applyFill="1" applyBorder="1" applyProtection="1">
      <alignment vertical="center"/>
      <protection locked="0"/>
    </xf>
    <xf numFmtId="0" fontId="40" fillId="4" borderId="1" xfId="0" applyFont="1" applyFill="1" applyBorder="1" applyProtection="1">
      <alignment vertical="center"/>
      <protection locked="0"/>
    </xf>
    <xf numFmtId="49" fontId="6" fillId="4"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304800</xdr:colOff>
      <xdr:row>17</xdr:row>
      <xdr:rowOff>66675</xdr:rowOff>
    </xdr:to>
    <xdr:sp macro="" textlink="">
      <xdr:nvSpPr>
        <xdr:cNvPr id="1025" name="AutoShape 1">
          <a:extLst>
            <a:ext uri="{FF2B5EF4-FFF2-40B4-BE49-F238E27FC236}">
              <a16:creationId xmlns:a16="http://schemas.microsoft.com/office/drawing/2014/main" id="{B0A4B716-D56F-65BA-92EB-44AD997DB544}"/>
            </a:ext>
          </a:extLst>
        </xdr:cNvPr>
        <xdr:cNvSpPr>
          <a:spLocks noChangeAspect="1" noChangeArrowheads="1"/>
        </xdr:cNvSpPr>
      </xdr:nvSpPr>
      <xdr:spPr bwMode="auto">
        <a:xfrm>
          <a:off x="0" y="683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238125</xdr:colOff>
      <xdr:row>125</xdr:row>
      <xdr:rowOff>66675</xdr:rowOff>
    </xdr:from>
    <xdr:to>
      <xdr:col>10</xdr:col>
      <xdr:colOff>247650</xdr:colOff>
      <xdr:row>142</xdr:row>
      <xdr:rowOff>209550</xdr:rowOff>
    </xdr:to>
    <xdr:sp macro="" textlink="">
      <xdr:nvSpPr>
        <xdr:cNvPr id="2" name="テキスト ボックス 1">
          <a:extLst>
            <a:ext uri="{FF2B5EF4-FFF2-40B4-BE49-F238E27FC236}">
              <a16:creationId xmlns:a16="http://schemas.microsoft.com/office/drawing/2014/main" id="{6951E157-5CAD-6A08-E462-71741172D93F}"/>
            </a:ext>
          </a:extLst>
        </xdr:cNvPr>
        <xdr:cNvSpPr txBox="1"/>
      </xdr:nvSpPr>
      <xdr:spPr>
        <a:xfrm>
          <a:off x="7620000" y="29832300"/>
          <a:ext cx="4248150" cy="419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=IF(Ref!G7=0,Ref!$A$108,</a:t>
          </a:r>
        </a:p>
        <a:p>
          <a:r>
            <a:rPr kumimoji="1" lang="en-US" altLang="ja-JP" sz="1100"/>
            <a:t>IF(Ref!H7=0,Ref!$A$109,</a:t>
          </a:r>
        </a:p>
        <a:p>
          <a:r>
            <a:rPr kumimoji="1" lang="en-US" altLang="ja-JP" sz="1100"/>
            <a:t>IF(Ref!B7=0,Ref!$A$110,</a:t>
          </a:r>
        </a:p>
        <a:p>
          <a:r>
            <a:rPr kumimoji="1" lang="en-US" altLang="ja-JP" sz="1100"/>
            <a:t>IF(Ref!F7=0,Ref!$A$111,</a:t>
          </a:r>
        </a:p>
        <a:p>
          <a:r>
            <a:rPr kumimoji="1" lang="en-US" altLang="ja-JP" sz="1100"/>
            <a:t>IF(Ref!I7&gt;=4,Ref!$A$112,</a:t>
          </a:r>
        </a:p>
        <a:p>
          <a:r>
            <a:rPr kumimoji="1" lang="en-US" altLang="ja-JP" sz="1100"/>
            <a:t>IF(AND(Ref!D7&gt;=20,Ref!H7&lt;=14),Ref!$A$113,</a:t>
          </a:r>
        </a:p>
        <a:p>
          <a:r>
            <a:rPr kumimoji="1" lang="en-US" altLang="ja-JP" sz="1100"/>
            <a:t>IF(AND(Ref!D7&gt;=20,Ref!H7&gt;=36),Ref!$A$113,</a:t>
          </a:r>
        </a:p>
        <a:p>
          <a:r>
            <a:rPr kumimoji="1" lang="en-US" altLang="ja-JP" sz="1100"/>
            <a:t>IF(AND(Ref!D7&gt;=20,Ref!B7&lt;&gt;4),Ref!$A$115,</a:t>
          </a:r>
        </a:p>
        <a:p>
          <a:r>
            <a:rPr kumimoji="1" lang="en-US" altLang="ja-JP" sz="1100">
              <a:solidFill>
                <a:srgbClr val="FF0000"/>
              </a:solidFill>
            </a:rPr>
            <a:t>IF(AND(Ref!D7&gt;=20,Ref!F7&lt;&gt;3),Ref!$A$114,</a:t>
          </a:r>
        </a:p>
        <a:p>
          <a:r>
            <a:rPr kumimoji="1" lang="en-US" altLang="ja-JP" sz="1100"/>
            <a:t>IF(AND(Ref!H7&gt;49,Ref!B7&lt;7),Ref!$A$116,</a:t>
          </a:r>
        </a:p>
        <a:p>
          <a:r>
            <a:rPr kumimoji="1" lang="en-US" altLang="ja-JP" sz="1100"/>
            <a:t>IF(AND(Ref!H7&lt;15,Ref!B7&gt;10),Ref!$A$117,</a:t>
          </a:r>
        </a:p>
        <a:p>
          <a:r>
            <a:rPr kumimoji="1" lang="en-US" altLang="ja-JP" sz="1100"/>
            <a:t>IF(AND(Ref!D7&gt;1,Ref!E7&gt;1),Ref!$A$118,</a:t>
          </a:r>
        </a:p>
        <a:p>
          <a:r>
            <a:rPr kumimoji="1" lang="en-US" altLang="ja-JP" sz="1100"/>
            <a:t>IF(AND(Ref!D7=5,Ref!B7=2),Ref!$A$119,</a:t>
          </a:r>
        </a:p>
        <a:p>
          <a:r>
            <a:rPr kumimoji="1" lang="en-US" altLang="ja-JP" sz="1100"/>
            <a:t>IF(AND(Ref!E7=12,Ref!B7=2),Ref!$A$119,</a:t>
          </a:r>
        </a:p>
        <a:p>
          <a:r>
            <a:rPr kumimoji="1" lang="en-US" altLang="ja-JP" sz="1100"/>
            <a:t>IF(AND(Ref!E7=17,Ref!B7&lt;&gt;11),Ref!$A$120,</a:t>
          </a:r>
        </a:p>
        <a:p>
          <a:r>
            <a:rPr kumimoji="1" lang="en-US" altLang="ja-JP" sz="1100"/>
            <a:t>IF(AND(Ref!D7=17,Ref!B7&lt;&gt;4),Ref!$A$121,</a:t>
          </a:r>
        </a:p>
        <a:p>
          <a:r>
            <a:rPr kumimoji="1" lang="en-US" altLang="ja-JP" sz="1100"/>
            <a:t>IF(J7&lt;&gt;0,Ref!$A$107,Ref!$A$106)</a:t>
          </a:r>
        </a:p>
        <a:p>
          <a:r>
            <a:rPr kumimoji="1" lang="en-US" altLang="ja-JP" sz="1100">
              <a:solidFill>
                <a:srgbClr val="FF0000"/>
              </a:solidFill>
            </a:rPr>
            <a:t>)</a:t>
          </a:r>
          <a:r>
            <a:rPr kumimoji="1" lang="en-US" altLang="ja-JP" sz="1100"/>
            <a:t>)))))))))))))))</a:t>
          </a:r>
        </a:p>
        <a:p>
          <a:endParaRPr kumimoji="1" lang="en-US" altLang="ja-JP" sz="1100"/>
        </a:p>
        <a:p>
          <a:r>
            <a:rPr kumimoji="1" lang="en-US" altLang="ja-JP" sz="1100"/>
            <a:t>20231101</a:t>
          </a:r>
          <a:r>
            <a:rPr kumimoji="1" lang="ja-JP" altLang="en-US" sz="1100"/>
            <a:t>赤文字を削除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4C78-517F-42DF-8606-FE6C99D3507A}">
  <sheetPr>
    <tabColor rgb="FFFF0000"/>
  </sheetPr>
  <dimension ref="A1:C17"/>
  <sheetViews>
    <sheetView tabSelected="1" zoomScaleNormal="100" workbookViewId="0">
      <selection activeCell="B7" sqref="B7"/>
    </sheetView>
  </sheetViews>
  <sheetFormatPr defaultRowHeight="18.75" x14ac:dyDescent="0.4"/>
  <cols>
    <col min="1" max="1" width="14.625" bestFit="1" customWidth="1"/>
    <col min="2" max="2" width="71.875" bestFit="1" customWidth="1"/>
    <col min="3" max="3" width="69.375" bestFit="1" customWidth="1"/>
  </cols>
  <sheetData>
    <row r="1" spans="1:3" ht="39.75" x14ac:dyDescent="0.4">
      <c r="A1" s="3" t="s">
        <v>56</v>
      </c>
      <c r="B1" s="2"/>
      <c r="C1" s="2"/>
    </row>
    <row r="2" spans="1:3" x14ac:dyDescent="0.4">
      <c r="A2" s="2" t="s">
        <v>16</v>
      </c>
      <c r="B2" s="2"/>
      <c r="C2" s="2"/>
    </row>
    <row r="3" spans="1:3" x14ac:dyDescent="0.4">
      <c r="A3" s="2" t="s">
        <v>27</v>
      </c>
      <c r="B3" s="2"/>
      <c r="C3" s="2"/>
    </row>
    <row r="4" spans="1:3" x14ac:dyDescent="0.4">
      <c r="A4" s="2" t="s">
        <v>74</v>
      </c>
      <c r="B4" s="2"/>
      <c r="C4" s="2"/>
    </row>
    <row r="5" spans="1:3" ht="9" customHeight="1" x14ac:dyDescent="0.4">
      <c r="A5" s="2"/>
      <c r="B5" s="2"/>
      <c r="C5" s="2"/>
    </row>
    <row r="6" spans="1:3" ht="30" x14ac:dyDescent="0.4">
      <c r="A6" s="4" t="s">
        <v>14</v>
      </c>
      <c r="B6" s="2"/>
      <c r="C6" s="2"/>
    </row>
    <row r="7" spans="1:3" ht="34.5" customHeight="1" x14ac:dyDescent="0.4">
      <c r="A7" s="1" t="s">
        <v>1</v>
      </c>
      <c r="B7" s="19"/>
      <c r="C7" s="11" t="s">
        <v>11</v>
      </c>
    </row>
    <row r="8" spans="1:3" ht="37.5" customHeight="1" x14ac:dyDescent="0.4">
      <c r="A8" s="1" t="s">
        <v>2</v>
      </c>
      <c r="B8" s="8" t="s">
        <v>29</v>
      </c>
      <c r="C8" s="10" t="s">
        <v>8</v>
      </c>
    </row>
    <row r="9" spans="1:3" ht="37.5" customHeight="1" x14ac:dyDescent="0.4">
      <c r="A9" s="1" t="s">
        <v>3</v>
      </c>
      <c r="B9" s="7"/>
      <c r="C9" s="10" t="s">
        <v>9</v>
      </c>
    </row>
    <row r="10" spans="1:3" ht="34.5" customHeight="1" x14ac:dyDescent="0.4">
      <c r="A10" s="1" t="s">
        <v>4</v>
      </c>
      <c r="B10" s="7"/>
      <c r="C10" s="9" t="s">
        <v>30</v>
      </c>
    </row>
    <row r="11" spans="1:3" ht="34.5" customHeight="1" x14ac:dyDescent="0.4">
      <c r="A11" s="1" t="s">
        <v>5</v>
      </c>
      <c r="B11" s="53"/>
      <c r="C11" s="9" t="s">
        <v>31</v>
      </c>
    </row>
    <row r="12" spans="1:3" ht="34.5" customHeight="1" x14ac:dyDescent="0.4">
      <c r="A12" s="1" t="s">
        <v>6</v>
      </c>
      <c r="B12" s="7"/>
      <c r="C12" s="9" t="s">
        <v>103</v>
      </c>
    </row>
    <row r="13" spans="1:3" ht="34.5" customHeight="1" x14ac:dyDescent="0.4">
      <c r="A13" s="1" t="s">
        <v>7</v>
      </c>
      <c r="B13" s="7" t="s">
        <v>15</v>
      </c>
      <c r="C13" s="9" t="s">
        <v>12</v>
      </c>
    </row>
    <row r="14" spans="1:3" ht="90" customHeight="1" x14ac:dyDescent="0.4">
      <c r="A14" s="1" t="s">
        <v>0</v>
      </c>
      <c r="B14" s="7"/>
      <c r="C14" s="9" t="s">
        <v>10</v>
      </c>
    </row>
    <row r="15" spans="1:3" ht="18.75" customHeight="1" x14ac:dyDescent="0.4">
      <c r="C15" s="5"/>
    </row>
    <row r="16" spans="1:3" x14ac:dyDescent="0.4">
      <c r="C16" s="6"/>
    </row>
    <row r="17" spans="3:3" x14ac:dyDescent="0.4">
      <c r="C17" s="6"/>
    </row>
  </sheetData>
  <phoneticPr fontId="5"/>
  <dataValidations count="1">
    <dataValidation type="list" allowBlank="1" showInputMessage="1" showErrorMessage="1" sqref="B13" xr:uid="{C3D0B18B-CB7F-4B91-8A82-09524F7FDD35}">
      <formula1>"上記住所へ平日配達（土曜日不可）,上記住所へ配達（土曜日受け取り可能）,上記代理店へ配達,その他（コメント欄に配達先住所と宛名と電話番号をご記入ください）"</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7E58-E595-4735-9826-9B71CACFE0C4}">
  <sheetPr>
    <tabColor rgb="FFFFC000"/>
  </sheetPr>
  <dimension ref="A1:K102"/>
  <sheetViews>
    <sheetView zoomScaleNormal="100" workbookViewId="0">
      <selection activeCell="B7" sqref="B7"/>
    </sheetView>
  </sheetViews>
  <sheetFormatPr defaultRowHeight="18.75" x14ac:dyDescent="0.4"/>
  <cols>
    <col min="1" max="1" width="32.875" bestFit="1" customWidth="1"/>
    <col min="2" max="2" width="11.875" bestFit="1" customWidth="1"/>
    <col min="3" max="3" width="9.25" bestFit="1" customWidth="1"/>
    <col min="4" max="4" width="20.75" customWidth="1"/>
    <col min="5" max="5" width="14.5" customWidth="1"/>
    <col min="6" max="6" width="14.25" customWidth="1"/>
    <col min="7" max="7" width="22.125" bestFit="1" customWidth="1"/>
    <col min="8" max="8" width="63.25" bestFit="1" customWidth="1"/>
    <col min="9" max="9" width="14.125" bestFit="1" customWidth="1"/>
    <col min="10" max="10" width="12.75" bestFit="1" customWidth="1"/>
    <col min="11" max="11" width="31.75" bestFit="1" customWidth="1"/>
  </cols>
  <sheetData>
    <row r="1" spans="1:11" ht="24" x14ac:dyDescent="0.4">
      <c r="A1" s="22" t="str">
        <f>IF(お客様情報_必須!$B$7=0,"お客様情報より入力",お客様情報_必須!$B$7)</f>
        <v>お客様情報より入力</v>
      </c>
      <c r="B1" s="16" t="s">
        <v>57</v>
      </c>
      <c r="C1" s="2"/>
      <c r="D1" s="2"/>
      <c r="E1" s="2"/>
      <c r="F1" s="2"/>
      <c r="G1" s="2"/>
      <c r="H1" s="18" t="s">
        <v>54</v>
      </c>
      <c r="I1" s="2"/>
      <c r="J1" s="2"/>
      <c r="K1" s="2"/>
    </row>
    <row r="2" spans="1:11" ht="24" x14ac:dyDescent="0.4">
      <c r="A2" s="23">
        <f>COUNTIF(Ref!K6:K101,1)</f>
        <v>0</v>
      </c>
      <c r="B2" s="17" t="s">
        <v>100</v>
      </c>
      <c r="C2" s="2"/>
      <c r="D2" s="2"/>
      <c r="E2" s="2"/>
      <c r="F2" s="2"/>
      <c r="G2" s="2"/>
      <c r="H2" s="28" t="s">
        <v>108</v>
      </c>
      <c r="I2" s="2"/>
      <c r="J2" s="2"/>
      <c r="K2" s="2"/>
    </row>
    <row r="3" spans="1:11" ht="24" x14ac:dyDescent="0.4">
      <c r="A3" s="23"/>
      <c r="B3" s="17"/>
      <c r="D3" s="2"/>
      <c r="E3" s="2"/>
      <c r="F3" s="2"/>
      <c r="G3" s="2"/>
      <c r="H3" s="28" t="s">
        <v>109</v>
      </c>
      <c r="I3" s="2"/>
      <c r="J3" s="18"/>
      <c r="K3" s="2"/>
    </row>
    <row r="4" spans="1:11" x14ac:dyDescent="0.4">
      <c r="A4" s="18" t="s">
        <v>102</v>
      </c>
      <c r="B4" s="2"/>
      <c r="C4" s="2"/>
      <c r="D4" s="2"/>
      <c r="E4" s="2"/>
      <c r="F4" s="2"/>
      <c r="G4" s="2"/>
      <c r="H4" s="2"/>
      <c r="I4" s="18"/>
      <c r="J4" s="18"/>
      <c r="K4" s="2"/>
    </row>
    <row r="5" spans="1:11" x14ac:dyDescent="0.4">
      <c r="A5" s="15" t="s">
        <v>20</v>
      </c>
      <c r="B5" s="12" t="s">
        <v>37</v>
      </c>
      <c r="C5" s="15" t="s">
        <v>17</v>
      </c>
      <c r="D5" s="21" t="s">
        <v>105</v>
      </c>
      <c r="E5" s="21" t="s">
        <v>106</v>
      </c>
      <c r="F5" s="21" t="s">
        <v>55</v>
      </c>
      <c r="G5" s="12" t="s">
        <v>25</v>
      </c>
      <c r="H5" s="12" t="s">
        <v>36</v>
      </c>
      <c r="I5" s="24" t="s">
        <v>38</v>
      </c>
      <c r="J5" s="27" t="s">
        <v>40</v>
      </c>
      <c r="K5" s="15" t="s">
        <v>64</v>
      </c>
    </row>
    <row r="6" spans="1:11" x14ac:dyDescent="0.4">
      <c r="A6" s="20" t="s">
        <v>28</v>
      </c>
      <c r="B6" s="14" t="s">
        <v>33</v>
      </c>
      <c r="C6" s="20" t="s">
        <v>23</v>
      </c>
      <c r="D6" s="14" t="s">
        <v>33</v>
      </c>
      <c r="E6" s="14" t="s">
        <v>33</v>
      </c>
      <c r="F6" s="14" t="s">
        <v>33</v>
      </c>
      <c r="G6" s="13" t="s">
        <v>35</v>
      </c>
      <c r="H6" s="14" t="s">
        <v>26</v>
      </c>
      <c r="I6" s="25"/>
      <c r="J6" s="26" t="s">
        <v>39</v>
      </c>
      <c r="K6" s="20" t="s">
        <v>22</v>
      </c>
    </row>
    <row r="7" spans="1:11" ht="31.5" customHeight="1" x14ac:dyDescent="0.4">
      <c r="A7" s="29" t="str">
        <f>IF(Ref!G7=0,Ref!$A$108,IF(Ref!H7=0,Ref!$A$109,IF(Ref!B7=0,Ref!$A$110,IF(Ref!F7=0,Ref!$A$111,IF(Ref!I7&gt;=4,Ref!$A$112,IF(AND(Ref!D7&gt;=20,Ref!H7&lt;=14),Ref!$A$113,IF(AND(Ref!D7&gt;=20,Ref!H7&gt;=36),Ref!$A$113,IF(AND(Ref!D7&gt;=20,Ref!B7&lt;&gt;4),Ref!$A$115,IF(AND(Ref!H7&gt;49,Ref!B7&lt;7),Ref!$A$116,IF(AND(Ref!H7&lt;15,Ref!B7&gt;10),Ref!$A$117,IF(AND(Ref!D7&gt;1,Ref!E7&gt;1),Ref!$A$118,IF(AND(Ref!D7=5,Ref!B7=2),Ref!$A$119,IF(AND(Ref!E7=12,Ref!B7=2),Ref!$A$119,IF(AND(Ref!E7=17,Ref!B7&lt;&gt;11),Ref!$A$120,IF(AND(Ref!D7=17,Ref!B7&lt;&gt;4),Ref!$A$121,IF(J7&lt;&gt;0,Ref!$A$107,Ref!$A$106))))))))))))))))</f>
        <v>試料名が未入力です</v>
      </c>
      <c r="B7" s="47" t="s">
        <v>32</v>
      </c>
      <c r="C7" s="30" t="s">
        <v>104</v>
      </c>
      <c r="D7" s="48"/>
      <c r="E7" s="48"/>
      <c r="F7" s="49">
        <v>0.2</v>
      </c>
      <c r="G7" s="50"/>
      <c r="H7" s="52"/>
      <c r="I7" s="31">
        <f>IF(AND(ISERROR(FIND(" ",H7)),ISERROR(FIND("　",H7))),Ref!H7,Ref!$I$106)</f>
        <v>0</v>
      </c>
      <c r="J7" s="31">
        <f>Ref!R7</f>
        <v>0</v>
      </c>
      <c r="K7" s="51"/>
    </row>
    <row r="8" spans="1:11" ht="31.5" customHeight="1" x14ac:dyDescent="0.4">
      <c r="A8" s="29" t="str">
        <f>IF(Ref!G8=0,Ref!$A$108,IF(Ref!H8=0,Ref!$A$109,IF(Ref!B8=0,Ref!$A$110,IF(Ref!F8=0,Ref!$A$111,IF(Ref!I8&gt;=4,Ref!$A$112,IF(AND(Ref!D8&gt;=20,Ref!H8&lt;=14),Ref!$A$113,IF(AND(Ref!D8&gt;=20,Ref!H8&gt;=36),Ref!$A$113,IF(AND(Ref!D8&gt;=20,Ref!B8&lt;&gt;4),Ref!$A$115,IF(AND(Ref!H8&gt;49,Ref!B8&lt;7),Ref!$A$116,IF(AND(Ref!H8&lt;15,Ref!B8&gt;10),Ref!$A$117,IF(AND(Ref!D8&gt;1,Ref!E8&gt;1),Ref!$A$118,IF(AND(Ref!D8=5,Ref!B8=2),Ref!$A$119,IF(AND(Ref!E8=12,Ref!B8=2),Ref!$A$119,IF(AND(Ref!E8=17,Ref!B8&lt;&gt;11),Ref!$A$120,IF(AND(Ref!D8=17,Ref!B8&lt;&gt;4),Ref!$A$121,IF(J8&lt;&gt;0,Ref!$A$107,Ref!$A$106))))))))))))))))</f>
        <v>試料名が未入力です</v>
      </c>
      <c r="B8" s="47" t="s">
        <v>32</v>
      </c>
      <c r="C8" s="30" t="s">
        <v>104</v>
      </c>
      <c r="D8" s="48"/>
      <c r="E8" s="48"/>
      <c r="F8" s="49">
        <v>0.2</v>
      </c>
      <c r="G8" s="50"/>
      <c r="H8" s="52"/>
      <c r="I8" s="31">
        <f>IF(AND(ISERROR(FIND(" ",H8)),ISERROR(FIND("　",H8))),Ref!H8,Ref!$I$106)</f>
        <v>0</v>
      </c>
      <c r="J8" s="31">
        <f>Ref!R8</f>
        <v>0</v>
      </c>
      <c r="K8" s="51"/>
    </row>
    <row r="9" spans="1:11" ht="31.5" customHeight="1" x14ac:dyDescent="0.4">
      <c r="A9" s="29" t="str">
        <f>IF(Ref!G9=0,Ref!$A$108,IF(Ref!H9=0,Ref!$A$109,IF(Ref!B9=0,Ref!$A$110,IF(Ref!F9=0,Ref!$A$111,IF(Ref!I9&gt;=4,Ref!$A$112,IF(AND(Ref!D9&gt;=20,Ref!H9&lt;=14),Ref!$A$113,IF(AND(Ref!D9&gt;=20,Ref!H9&gt;=36),Ref!$A$113,IF(AND(Ref!D9&gt;=20,Ref!B9&lt;&gt;4),Ref!$A$115,IF(AND(Ref!H9&gt;49,Ref!B9&lt;7),Ref!$A$116,IF(AND(Ref!H9&lt;15,Ref!B9&gt;10),Ref!$A$117,IF(AND(Ref!D9&gt;1,Ref!E9&gt;1),Ref!$A$118,IF(AND(Ref!D9=5,Ref!B9=2),Ref!$A$119,IF(AND(Ref!E9=12,Ref!B9=2),Ref!$A$119,IF(AND(Ref!E9=17,Ref!B9&lt;&gt;11),Ref!$A$120,IF(AND(Ref!D9=17,Ref!B9&lt;&gt;4),Ref!$A$121,IF(J9&lt;&gt;0,Ref!$A$107,Ref!$A$106))))))))))))))))</f>
        <v>試料名が未入力です</v>
      </c>
      <c r="B9" s="47" t="s">
        <v>32</v>
      </c>
      <c r="C9" s="30" t="s">
        <v>104</v>
      </c>
      <c r="D9" s="48"/>
      <c r="E9" s="48"/>
      <c r="F9" s="49">
        <v>0.2</v>
      </c>
      <c r="G9" s="50"/>
      <c r="H9" s="52"/>
      <c r="I9" s="31">
        <f>IF(AND(ISERROR(FIND(" ",H9)),ISERROR(FIND("　",H9))),Ref!H9,Ref!$I$106)</f>
        <v>0</v>
      </c>
      <c r="J9" s="31">
        <f>Ref!R9</f>
        <v>0</v>
      </c>
      <c r="K9" s="51"/>
    </row>
    <row r="10" spans="1:11" ht="31.5" customHeight="1" x14ac:dyDescent="0.4">
      <c r="A10" s="29" t="str">
        <f>IF(Ref!G10=0,Ref!$A$108,IF(Ref!H10=0,Ref!$A$109,IF(Ref!B10=0,Ref!$A$110,IF(Ref!F10=0,Ref!$A$111,IF(Ref!I10&gt;=4,Ref!$A$112,IF(AND(Ref!D10&gt;=20,Ref!H10&lt;=14),Ref!$A$113,IF(AND(Ref!D10&gt;=20,Ref!H10&gt;=36),Ref!$A$113,IF(AND(Ref!D10&gt;=20,Ref!B10&lt;&gt;4),Ref!$A$115,IF(AND(Ref!H10&gt;49,Ref!B10&lt;7),Ref!$A$116,IF(AND(Ref!H10&lt;15,Ref!B10&gt;10),Ref!$A$117,IF(AND(Ref!D10&gt;1,Ref!E10&gt;1),Ref!$A$118,IF(AND(Ref!D10=5,Ref!B10=2),Ref!$A$119,IF(AND(Ref!E10=12,Ref!B10=2),Ref!$A$119,IF(AND(Ref!E10=17,Ref!B10&lt;&gt;11),Ref!$A$120,IF(AND(Ref!D10=17,Ref!B10&lt;&gt;4),Ref!$A$121,IF(J10&lt;&gt;0,Ref!$A$107,Ref!$A$106))))))))))))))))</f>
        <v>試料名が未入力です</v>
      </c>
      <c r="B10" s="47" t="s">
        <v>32</v>
      </c>
      <c r="C10" s="30" t="s">
        <v>104</v>
      </c>
      <c r="D10" s="48"/>
      <c r="E10" s="48"/>
      <c r="F10" s="49">
        <v>0.2</v>
      </c>
      <c r="G10" s="50"/>
      <c r="H10" s="52"/>
      <c r="I10" s="31">
        <f>IF(AND(ISERROR(FIND(" ",H10)),ISERROR(FIND("　",H10))),Ref!H10,Ref!$I$106)</f>
        <v>0</v>
      </c>
      <c r="J10" s="31">
        <f>Ref!R10</f>
        <v>0</v>
      </c>
      <c r="K10" s="51"/>
    </row>
    <row r="11" spans="1:11" ht="31.5" customHeight="1" x14ac:dyDescent="0.4">
      <c r="A11" s="29" t="str">
        <f>IF(Ref!G11=0,Ref!$A$108,IF(Ref!H11=0,Ref!$A$109,IF(Ref!B11=0,Ref!$A$110,IF(Ref!F11=0,Ref!$A$111,IF(Ref!I11&gt;=4,Ref!$A$112,IF(AND(Ref!D11&gt;=20,Ref!H11&lt;=14),Ref!$A$113,IF(AND(Ref!D11&gt;=20,Ref!H11&gt;=36),Ref!$A$113,IF(AND(Ref!D11&gt;=20,Ref!B11&lt;&gt;4),Ref!$A$115,IF(AND(Ref!H11&gt;49,Ref!B11&lt;7),Ref!$A$116,IF(AND(Ref!H11&lt;15,Ref!B11&gt;10),Ref!$A$117,IF(AND(Ref!D11&gt;1,Ref!E11&gt;1),Ref!$A$118,IF(AND(Ref!D11=5,Ref!B11=2),Ref!$A$119,IF(AND(Ref!E11=12,Ref!B11=2),Ref!$A$119,IF(AND(Ref!E11=17,Ref!B11&lt;&gt;11),Ref!$A$120,IF(AND(Ref!D11=17,Ref!B11&lt;&gt;4),Ref!$A$121,IF(J11&lt;&gt;0,Ref!$A$107,Ref!$A$106))))))))))))))))</f>
        <v>試料名が未入力です</v>
      </c>
      <c r="B11" s="47" t="s">
        <v>32</v>
      </c>
      <c r="C11" s="30" t="s">
        <v>104</v>
      </c>
      <c r="D11" s="48"/>
      <c r="E11" s="48"/>
      <c r="F11" s="49">
        <v>0.2</v>
      </c>
      <c r="G11" s="50"/>
      <c r="H11" s="52"/>
      <c r="I11" s="31">
        <f>IF(AND(ISERROR(FIND(" ",H11)),ISERROR(FIND("　",H11))),Ref!H11,Ref!$I$106)</f>
        <v>0</v>
      </c>
      <c r="J11" s="31">
        <f>Ref!R11</f>
        <v>0</v>
      </c>
      <c r="K11" s="51"/>
    </row>
    <row r="12" spans="1:11" ht="31.5" customHeight="1" x14ac:dyDescent="0.4">
      <c r="A12" s="29" t="str">
        <f>IF(Ref!G12=0,Ref!$A$108,IF(Ref!H12=0,Ref!$A$109,IF(Ref!B12=0,Ref!$A$110,IF(Ref!F12=0,Ref!$A$111,IF(Ref!I12&gt;=4,Ref!$A$112,IF(AND(Ref!D12&gt;=20,Ref!H12&lt;=14),Ref!$A$113,IF(AND(Ref!D12&gt;=20,Ref!H12&gt;=36),Ref!$A$113,IF(AND(Ref!D12&gt;=20,Ref!B12&lt;&gt;4),Ref!$A$115,IF(AND(Ref!H12&gt;49,Ref!B12&lt;7),Ref!$A$116,IF(AND(Ref!H12&lt;15,Ref!B12&gt;10),Ref!$A$117,IF(AND(Ref!D12&gt;1,Ref!E12&gt;1),Ref!$A$118,IF(AND(Ref!D12=5,Ref!B12=2),Ref!$A$119,IF(AND(Ref!E12=12,Ref!B12=2),Ref!$A$119,IF(AND(Ref!E12=17,Ref!B12&lt;&gt;11),Ref!$A$120,IF(AND(Ref!D12=17,Ref!B12&lt;&gt;4),Ref!$A$121,IF(J12&lt;&gt;0,Ref!$A$107,Ref!$A$106))))))))))))))))</f>
        <v>試料名が未入力です</v>
      </c>
      <c r="B12" s="47" t="s">
        <v>32</v>
      </c>
      <c r="C12" s="30" t="s">
        <v>104</v>
      </c>
      <c r="D12" s="48"/>
      <c r="E12" s="48"/>
      <c r="F12" s="49">
        <v>0.2</v>
      </c>
      <c r="G12" s="50"/>
      <c r="H12" s="52"/>
      <c r="I12" s="31">
        <f>IF(AND(ISERROR(FIND(" ",H12)),ISERROR(FIND("　",H12))),Ref!H12,Ref!$I$106)</f>
        <v>0</v>
      </c>
      <c r="J12" s="31">
        <f>Ref!R12</f>
        <v>0</v>
      </c>
      <c r="K12" s="51"/>
    </row>
    <row r="13" spans="1:11" ht="31.5" customHeight="1" x14ac:dyDescent="0.4">
      <c r="A13" s="29" t="str">
        <f>IF(Ref!G13=0,Ref!$A$108,IF(Ref!H13=0,Ref!$A$109,IF(Ref!B13=0,Ref!$A$110,IF(Ref!F13=0,Ref!$A$111,IF(Ref!I13&gt;=4,Ref!$A$112,IF(AND(Ref!D13&gt;=20,Ref!H13&lt;=14),Ref!$A$113,IF(AND(Ref!D13&gt;=20,Ref!H13&gt;=36),Ref!$A$113,IF(AND(Ref!D13&gt;=20,Ref!B13&lt;&gt;4),Ref!$A$115,IF(AND(Ref!H13&gt;49,Ref!B13&lt;7),Ref!$A$116,IF(AND(Ref!H13&lt;15,Ref!B13&gt;10),Ref!$A$117,IF(AND(Ref!D13&gt;1,Ref!E13&gt;1),Ref!$A$118,IF(AND(Ref!D13=5,Ref!B13=2),Ref!$A$119,IF(AND(Ref!E13=12,Ref!B13=2),Ref!$A$119,IF(AND(Ref!E13=17,Ref!B13&lt;&gt;11),Ref!$A$120,IF(AND(Ref!D13=17,Ref!B13&lt;&gt;4),Ref!$A$121,IF(J13&lt;&gt;0,Ref!$A$107,Ref!$A$106))))))))))))))))</f>
        <v>試料名が未入力です</v>
      </c>
      <c r="B13" s="47" t="s">
        <v>32</v>
      </c>
      <c r="C13" s="30" t="s">
        <v>104</v>
      </c>
      <c r="D13" s="48"/>
      <c r="E13" s="48"/>
      <c r="F13" s="49">
        <v>0.2</v>
      </c>
      <c r="G13" s="50"/>
      <c r="H13" s="52"/>
      <c r="I13" s="31">
        <f>IF(AND(ISERROR(FIND(" ",H13)),ISERROR(FIND("　",H13))),Ref!H13,Ref!$I$106)</f>
        <v>0</v>
      </c>
      <c r="J13" s="31">
        <f>Ref!R13</f>
        <v>0</v>
      </c>
      <c r="K13" s="51"/>
    </row>
    <row r="14" spans="1:11" ht="31.5" customHeight="1" x14ac:dyDescent="0.4">
      <c r="A14" s="29" t="str">
        <f>IF(Ref!G14=0,Ref!$A$108,IF(Ref!H14=0,Ref!$A$109,IF(Ref!B14=0,Ref!$A$110,IF(Ref!F14=0,Ref!$A$111,IF(Ref!I14&gt;=4,Ref!$A$112,IF(AND(Ref!D14&gt;=20,Ref!H14&lt;=14),Ref!$A$113,IF(AND(Ref!D14&gt;=20,Ref!H14&gt;=36),Ref!$A$113,IF(AND(Ref!D14&gt;=20,Ref!B14&lt;&gt;4),Ref!$A$115,IF(AND(Ref!H14&gt;49,Ref!B14&lt;7),Ref!$A$116,IF(AND(Ref!H14&lt;15,Ref!B14&gt;10),Ref!$A$117,IF(AND(Ref!D14&gt;1,Ref!E14&gt;1),Ref!$A$118,IF(AND(Ref!D14=5,Ref!B14=2),Ref!$A$119,IF(AND(Ref!E14=12,Ref!B14=2),Ref!$A$119,IF(AND(Ref!E14=17,Ref!B14&lt;&gt;11),Ref!$A$120,IF(AND(Ref!D14=17,Ref!B14&lt;&gt;4),Ref!$A$121,IF(J14&lt;&gt;0,Ref!$A$107,Ref!$A$106))))))))))))))))</f>
        <v>試料名が未入力です</v>
      </c>
      <c r="B14" s="47" t="s">
        <v>32</v>
      </c>
      <c r="C14" s="30" t="s">
        <v>104</v>
      </c>
      <c r="D14" s="48"/>
      <c r="E14" s="48"/>
      <c r="F14" s="49">
        <v>0.2</v>
      </c>
      <c r="G14" s="50"/>
      <c r="H14" s="52"/>
      <c r="I14" s="31">
        <f>IF(AND(ISERROR(FIND(" ",H14)),ISERROR(FIND("　",H14))),Ref!H14,Ref!$I$106)</f>
        <v>0</v>
      </c>
      <c r="J14" s="31">
        <f>Ref!R14</f>
        <v>0</v>
      </c>
      <c r="K14" s="51"/>
    </row>
    <row r="15" spans="1:11" ht="31.5" customHeight="1" x14ac:dyDescent="0.4">
      <c r="A15" s="29" t="str">
        <f>IF(Ref!G15=0,Ref!$A$108,IF(Ref!H15=0,Ref!$A$109,IF(Ref!B15=0,Ref!$A$110,IF(Ref!F15=0,Ref!$A$111,IF(Ref!I15&gt;=4,Ref!$A$112,IF(AND(Ref!D15&gt;=20,Ref!H15&lt;=14),Ref!$A$113,IF(AND(Ref!D15&gt;=20,Ref!H15&gt;=36),Ref!$A$113,IF(AND(Ref!D15&gt;=20,Ref!B15&lt;&gt;4),Ref!$A$115,IF(AND(Ref!H15&gt;49,Ref!B15&lt;7),Ref!$A$116,IF(AND(Ref!H15&lt;15,Ref!B15&gt;10),Ref!$A$117,IF(AND(Ref!D15&gt;1,Ref!E15&gt;1),Ref!$A$118,IF(AND(Ref!D15=5,Ref!B15=2),Ref!$A$119,IF(AND(Ref!E15=12,Ref!B15=2),Ref!$A$119,IF(AND(Ref!E15=17,Ref!B15&lt;&gt;11),Ref!$A$120,IF(AND(Ref!D15=17,Ref!B15&lt;&gt;4),Ref!$A$121,IF(J15&lt;&gt;0,Ref!$A$107,Ref!$A$106))))))))))))))))</f>
        <v>試料名が未入力です</v>
      </c>
      <c r="B15" s="47" t="s">
        <v>32</v>
      </c>
      <c r="C15" s="30" t="s">
        <v>104</v>
      </c>
      <c r="D15" s="48"/>
      <c r="E15" s="48"/>
      <c r="F15" s="49">
        <v>0.2</v>
      </c>
      <c r="G15" s="50"/>
      <c r="H15" s="52"/>
      <c r="I15" s="31">
        <f>IF(AND(ISERROR(FIND(" ",H15)),ISERROR(FIND("　",H15))),Ref!H15,Ref!$I$106)</f>
        <v>0</v>
      </c>
      <c r="J15" s="31">
        <f>Ref!R15</f>
        <v>0</v>
      </c>
      <c r="K15" s="51"/>
    </row>
    <row r="16" spans="1:11" ht="31.5" customHeight="1" x14ac:dyDescent="0.4">
      <c r="A16" s="29" t="str">
        <f>IF(Ref!G16=0,Ref!$A$108,IF(Ref!H16=0,Ref!$A$109,IF(Ref!B16=0,Ref!$A$110,IF(Ref!F16=0,Ref!$A$111,IF(Ref!I16&gt;=4,Ref!$A$112,IF(AND(Ref!D16&gt;=20,Ref!H16&lt;=14),Ref!$A$113,IF(AND(Ref!D16&gt;=20,Ref!H16&gt;=36),Ref!$A$113,IF(AND(Ref!D16&gt;=20,Ref!B16&lt;&gt;4),Ref!$A$115,IF(AND(Ref!H16&gt;49,Ref!B16&lt;7),Ref!$A$116,IF(AND(Ref!H16&lt;15,Ref!B16&gt;10),Ref!$A$117,IF(AND(Ref!D16&gt;1,Ref!E16&gt;1),Ref!$A$118,IF(AND(Ref!D16=5,Ref!B16=2),Ref!$A$119,IF(AND(Ref!E16=12,Ref!B16=2),Ref!$A$119,IF(AND(Ref!E16=17,Ref!B16&lt;&gt;11),Ref!$A$120,IF(AND(Ref!D16=17,Ref!B16&lt;&gt;4),Ref!$A$121,IF(J16&lt;&gt;0,Ref!$A$107,Ref!$A$106))))))))))))))))</f>
        <v>試料名が未入力です</v>
      </c>
      <c r="B16" s="47" t="s">
        <v>32</v>
      </c>
      <c r="C16" s="30" t="s">
        <v>104</v>
      </c>
      <c r="D16" s="48"/>
      <c r="E16" s="48"/>
      <c r="F16" s="49">
        <v>0.2</v>
      </c>
      <c r="G16" s="50"/>
      <c r="H16" s="52"/>
      <c r="I16" s="31">
        <f>IF(AND(ISERROR(FIND(" ",H16)),ISERROR(FIND("　",H16))),Ref!H16,Ref!$I$106)</f>
        <v>0</v>
      </c>
      <c r="J16" s="31">
        <f>Ref!R16</f>
        <v>0</v>
      </c>
      <c r="K16" s="51"/>
    </row>
    <row r="17" spans="1:11" ht="31.5" customHeight="1" x14ac:dyDescent="0.4">
      <c r="A17" s="29" t="str">
        <f>IF(Ref!G17=0,Ref!$A$108,IF(Ref!H17=0,Ref!$A$109,IF(Ref!B17=0,Ref!$A$110,IF(Ref!F17=0,Ref!$A$111,IF(Ref!I17&gt;=4,Ref!$A$112,IF(AND(Ref!D17&gt;=20,Ref!H17&lt;=14),Ref!$A$113,IF(AND(Ref!D17&gt;=20,Ref!H17&gt;=36),Ref!$A$113,IF(AND(Ref!D17&gt;=20,Ref!B17&lt;&gt;4),Ref!$A$115,IF(AND(Ref!H17&gt;49,Ref!B17&lt;7),Ref!$A$116,IF(AND(Ref!H17&lt;15,Ref!B17&gt;10),Ref!$A$117,IF(AND(Ref!D17&gt;1,Ref!E17&gt;1),Ref!$A$118,IF(AND(Ref!D17=5,Ref!B17=2),Ref!$A$119,IF(AND(Ref!E17=12,Ref!B17=2),Ref!$A$119,IF(AND(Ref!E17=17,Ref!B17&lt;&gt;11),Ref!$A$120,IF(AND(Ref!D17=17,Ref!B17&lt;&gt;4),Ref!$A$121,IF(J17&lt;&gt;0,Ref!$A$107,Ref!$A$106))))))))))))))))</f>
        <v>試料名が未入力です</v>
      </c>
      <c r="B17" s="47" t="s">
        <v>32</v>
      </c>
      <c r="C17" s="30" t="s">
        <v>104</v>
      </c>
      <c r="D17" s="48"/>
      <c r="E17" s="48"/>
      <c r="F17" s="49">
        <v>0.2</v>
      </c>
      <c r="G17" s="50"/>
      <c r="H17" s="52"/>
      <c r="I17" s="31">
        <f>IF(AND(ISERROR(FIND(" ",H17)),ISERROR(FIND("　",H17))),Ref!H17,Ref!$I$106)</f>
        <v>0</v>
      </c>
      <c r="J17" s="31">
        <f>Ref!R17</f>
        <v>0</v>
      </c>
      <c r="K17" s="51"/>
    </row>
    <row r="18" spans="1:11" ht="31.5" customHeight="1" x14ac:dyDescent="0.4">
      <c r="A18" s="29" t="str">
        <f>IF(Ref!G18=0,Ref!$A$108,IF(Ref!H18=0,Ref!$A$109,IF(Ref!B18=0,Ref!$A$110,IF(Ref!F18=0,Ref!$A$111,IF(Ref!I18&gt;=4,Ref!$A$112,IF(AND(Ref!D18&gt;=20,Ref!H18&lt;=14),Ref!$A$113,IF(AND(Ref!D18&gt;=20,Ref!H18&gt;=36),Ref!$A$113,IF(AND(Ref!D18&gt;=20,Ref!B18&lt;&gt;4),Ref!$A$115,IF(AND(Ref!H18&gt;49,Ref!B18&lt;7),Ref!$A$116,IF(AND(Ref!H18&lt;15,Ref!B18&gt;10),Ref!$A$117,IF(AND(Ref!D18&gt;1,Ref!E18&gt;1),Ref!$A$118,IF(AND(Ref!D18=5,Ref!B18=2),Ref!$A$119,IF(AND(Ref!E18=12,Ref!B18=2),Ref!$A$119,IF(AND(Ref!E18=17,Ref!B18&lt;&gt;11),Ref!$A$120,IF(AND(Ref!D18=17,Ref!B18&lt;&gt;4),Ref!$A$121,IF(J18&lt;&gt;0,Ref!$A$107,Ref!$A$106))))))))))))))))</f>
        <v>試料名が未入力です</v>
      </c>
      <c r="B18" s="47" t="s">
        <v>32</v>
      </c>
      <c r="C18" s="30" t="s">
        <v>104</v>
      </c>
      <c r="D18" s="48"/>
      <c r="E18" s="48"/>
      <c r="F18" s="49">
        <v>0.2</v>
      </c>
      <c r="G18" s="50"/>
      <c r="H18" s="52"/>
      <c r="I18" s="31">
        <f>IF(AND(ISERROR(FIND(" ",H18)),ISERROR(FIND("　",H18))),Ref!H18,Ref!$I$106)</f>
        <v>0</v>
      </c>
      <c r="J18" s="31">
        <f>Ref!R18</f>
        <v>0</v>
      </c>
      <c r="K18" s="51"/>
    </row>
    <row r="19" spans="1:11" ht="31.5" customHeight="1" x14ac:dyDescent="0.4">
      <c r="A19" s="29" t="str">
        <f>IF(Ref!G19=0,Ref!$A$108,IF(Ref!H19=0,Ref!$A$109,IF(Ref!B19=0,Ref!$A$110,IF(Ref!F19=0,Ref!$A$111,IF(Ref!I19&gt;=4,Ref!$A$112,IF(AND(Ref!D19&gt;=20,Ref!H19&lt;=14),Ref!$A$113,IF(AND(Ref!D19&gt;=20,Ref!H19&gt;=36),Ref!$A$113,IF(AND(Ref!D19&gt;=20,Ref!B19&lt;&gt;4),Ref!$A$115,IF(AND(Ref!H19&gt;49,Ref!B19&lt;7),Ref!$A$116,IF(AND(Ref!H19&lt;15,Ref!B19&gt;10),Ref!$A$117,IF(AND(Ref!D19&gt;1,Ref!E19&gt;1),Ref!$A$118,IF(AND(Ref!D19=5,Ref!B19=2),Ref!$A$119,IF(AND(Ref!E19=12,Ref!B19=2),Ref!$A$119,IF(AND(Ref!E19=17,Ref!B19&lt;&gt;11),Ref!$A$120,IF(AND(Ref!D19=17,Ref!B19&lt;&gt;4),Ref!$A$121,IF(J19&lt;&gt;0,Ref!$A$107,Ref!$A$106))))))))))))))))</f>
        <v>試料名が未入力です</v>
      </c>
      <c r="B19" s="47" t="s">
        <v>32</v>
      </c>
      <c r="C19" s="30" t="s">
        <v>104</v>
      </c>
      <c r="D19" s="48"/>
      <c r="E19" s="48"/>
      <c r="F19" s="49">
        <v>0.2</v>
      </c>
      <c r="G19" s="50"/>
      <c r="H19" s="52"/>
      <c r="I19" s="31">
        <f>IF(AND(ISERROR(FIND(" ",H19)),ISERROR(FIND("　",H19))),Ref!H19,Ref!$I$106)</f>
        <v>0</v>
      </c>
      <c r="J19" s="31">
        <f>Ref!R19</f>
        <v>0</v>
      </c>
      <c r="K19" s="51"/>
    </row>
    <row r="20" spans="1:11" ht="31.5" customHeight="1" x14ac:dyDescent="0.4">
      <c r="A20" s="29" t="str">
        <f>IF(Ref!G20=0,Ref!$A$108,IF(Ref!H20=0,Ref!$A$109,IF(Ref!B20=0,Ref!$A$110,IF(Ref!F20=0,Ref!$A$111,IF(Ref!I20&gt;=4,Ref!$A$112,IF(AND(Ref!D20&gt;=20,Ref!H20&lt;=14),Ref!$A$113,IF(AND(Ref!D20&gt;=20,Ref!H20&gt;=36),Ref!$A$113,IF(AND(Ref!D20&gt;=20,Ref!B20&lt;&gt;4),Ref!$A$115,IF(AND(Ref!H20&gt;49,Ref!B20&lt;7),Ref!$A$116,IF(AND(Ref!H20&lt;15,Ref!B20&gt;10),Ref!$A$117,IF(AND(Ref!D20&gt;1,Ref!E20&gt;1),Ref!$A$118,IF(AND(Ref!D20=5,Ref!B20=2),Ref!$A$119,IF(AND(Ref!E20=12,Ref!B20=2),Ref!$A$119,IF(AND(Ref!E20=17,Ref!B20&lt;&gt;11),Ref!$A$120,IF(AND(Ref!D20=17,Ref!B20&lt;&gt;4),Ref!$A$121,IF(J20&lt;&gt;0,Ref!$A$107,Ref!$A$106))))))))))))))))</f>
        <v>試料名が未入力です</v>
      </c>
      <c r="B20" s="47" t="s">
        <v>32</v>
      </c>
      <c r="C20" s="30" t="s">
        <v>104</v>
      </c>
      <c r="D20" s="48"/>
      <c r="E20" s="48"/>
      <c r="F20" s="49">
        <v>0.2</v>
      </c>
      <c r="G20" s="50"/>
      <c r="H20" s="52"/>
      <c r="I20" s="31">
        <f>IF(AND(ISERROR(FIND(" ",H20)),ISERROR(FIND("　",H20))),Ref!H20,Ref!$I$106)</f>
        <v>0</v>
      </c>
      <c r="J20" s="31">
        <f>Ref!R20</f>
        <v>0</v>
      </c>
      <c r="K20" s="51"/>
    </row>
    <row r="21" spans="1:11" ht="31.5" customHeight="1" x14ac:dyDescent="0.4">
      <c r="A21" s="29" t="str">
        <f>IF(Ref!G21=0,Ref!$A$108,IF(Ref!H21=0,Ref!$A$109,IF(Ref!B21=0,Ref!$A$110,IF(Ref!F21=0,Ref!$A$111,IF(Ref!I21&gt;=4,Ref!$A$112,IF(AND(Ref!D21&gt;=20,Ref!H21&lt;=14),Ref!$A$113,IF(AND(Ref!D21&gt;=20,Ref!H21&gt;=36),Ref!$A$113,IF(AND(Ref!D21&gt;=20,Ref!B21&lt;&gt;4),Ref!$A$115,IF(AND(Ref!H21&gt;49,Ref!B21&lt;7),Ref!$A$116,IF(AND(Ref!H21&lt;15,Ref!B21&gt;10),Ref!$A$117,IF(AND(Ref!D21&gt;1,Ref!E21&gt;1),Ref!$A$118,IF(AND(Ref!D21=5,Ref!B21=2),Ref!$A$119,IF(AND(Ref!E21=12,Ref!B21=2),Ref!$A$119,IF(AND(Ref!E21=17,Ref!B21&lt;&gt;11),Ref!$A$120,IF(AND(Ref!D21=17,Ref!B21&lt;&gt;4),Ref!$A$121,IF(J21&lt;&gt;0,Ref!$A$107,Ref!$A$106))))))))))))))))</f>
        <v>試料名が未入力です</v>
      </c>
      <c r="B21" s="47" t="s">
        <v>32</v>
      </c>
      <c r="C21" s="30" t="s">
        <v>104</v>
      </c>
      <c r="D21" s="48"/>
      <c r="E21" s="48"/>
      <c r="F21" s="49">
        <v>0.2</v>
      </c>
      <c r="G21" s="50"/>
      <c r="H21" s="52"/>
      <c r="I21" s="31">
        <f>IF(AND(ISERROR(FIND(" ",H21)),ISERROR(FIND("　",H21))),Ref!H21,Ref!$I$106)</f>
        <v>0</v>
      </c>
      <c r="J21" s="31">
        <f>Ref!R21</f>
        <v>0</v>
      </c>
      <c r="K21" s="51"/>
    </row>
    <row r="22" spans="1:11" ht="31.5" customHeight="1" x14ac:dyDescent="0.4">
      <c r="A22" s="29" t="str">
        <f>IF(Ref!G22=0,Ref!$A$108,IF(Ref!H22=0,Ref!$A$109,IF(Ref!B22=0,Ref!$A$110,IF(Ref!F22=0,Ref!$A$111,IF(Ref!I22&gt;=4,Ref!$A$112,IF(AND(Ref!D22&gt;=20,Ref!H22&lt;=14),Ref!$A$113,IF(AND(Ref!D22&gt;=20,Ref!H22&gt;=36),Ref!$A$113,IF(AND(Ref!D22&gt;=20,Ref!B22&lt;&gt;4),Ref!$A$115,IF(AND(Ref!H22&gt;49,Ref!B22&lt;7),Ref!$A$116,IF(AND(Ref!H22&lt;15,Ref!B22&gt;10),Ref!$A$117,IF(AND(Ref!D22&gt;1,Ref!E22&gt;1),Ref!$A$118,IF(AND(Ref!D22=5,Ref!B22=2),Ref!$A$119,IF(AND(Ref!E22=12,Ref!B22=2),Ref!$A$119,IF(AND(Ref!E22=17,Ref!B22&lt;&gt;11),Ref!$A$120,IF(AND(Ref!D22=17,Ref!B22&lt;&gt;4),Ref!$A$121,IF(J22&lt;&gt;0,Ref!$A$107,Ref!$A$106))))))))))))))))</f>
        <v>試料名が未入力です</v>
      </c>
      <c r="B22" s="47" t="s">
        <v>32</v>
      </c>
      <c r="C22" s="30" t="s">
        <v>104</v>
      </c>
      <c r="D22" s="48"/>
      <c r="E22" s="48"/>
      <c r="F22" s="49">
        <v>0.2</v>
      </c>
      <c r="G22" s="50"/>
      <c r="H22" s="52"/>
      <c r="I22" s="31">
        <f>IF(AND(ISERROR(FIND(" ",H22)),ISERROR(FIND("　",H22))),Ref!H22,Ref!$I$106)</f>
        <v>0</v>
      </c>
      <c r="J22" s="31">
        <f>Ref!R22</f>
        <v>0</v>
      </c>
      <c r="K22" s="51"/>
    </row>
    <row r="23" spans="1:11" ht="31.5" customHeight="1" x14ac:dyDescent="0.4">
      <c r="A23" s="29" t="str">
        <f>IF(Ref!G23=0,Ref!$A$108,IF(Ref!H23=0,Ref!$A$109,IF(Ref!B23=0,Ref!$A$110,IF(Ref!F23=0,Ref!$A$111,IF(Ref!I23&gt;=4,Ref!$A$112,IF(AND(Ref!D23&gt;=20,Ref!H23&lt;=14),Ref!$A$113,IF(AND(Ref!D23&gt;=20,Ref!H23&gt;=36),Ref!$A$113,IF(AND(Ref!D23&gt;=20,Ref!B23&lt;&gt;4),Ref!$A$115,IF(AND(Ref!H23&gt;49,Ref!B23&lt;7),Ref!$A$116,IF(AND(Ref!H23&lt;15,Ref!B23&gt;10),Ref!$A$117,IF(AND(Ref!D23&gt;1,Ref!E23&gt;1),Ref!$A$118,IF(AND(Ref!D23=5,Ref!B23=2),Ref!$A$119,IF(AND(Ref!E23=12,Ref!B23=2),Ref!$A$119,IF(AND(Ref!E23=17,Ref!B23&lt;&gt;11),Ref!$A$120,IF(AND(Ref!D23=17,Ref!B23&lt;&gt;4),Ref!$A$121,IF(J23&lt;&gt;0,Ref!$A$107,Ref!$A$106))))))))))))))))</f>
        <v>試料名が未入力です</v>
      </c>
      <c r="B23" s="47" t="s">
        <v>32</v>
      </c>
      <c r="C23" s="30" t="s">
        <v>104</v>
      </c>
      <c r="D23" s="48"/>
      <c r="E23" s="48"/>
      <c r="F23" s="49">
        <v>0.2</v>
      </c>
      <c r="G23" s="50"/>
      <c r="H23" s="52"/>
      <c r="I23" s="31">
        <f>IF(AND(ISERROR(FIND(" ",H23)),ISERROR(FIND("　",H23))),Ref!H23,Ref!$I$106)</f>
        <v>0</v>
      </c>
      <c r="J23" s="31">
        <f>Ref!R23</f>
        <v>0</v>
      </c>
      <c r="K23" s="51"/>
    </row>
    <row r="24" spans="1:11" ht="31.5" customHeight="1" x14ac:dyDescent="0.4">
      <c r="A24" s="29" t="str">
        <f>IF(Ref!G24=0,Ref!$A$108,IF(Ref!H24=0,Ref!$A$109,IF(Ref!B24=0,Ref!$A$110,IF(Ref!F24=0,Ref!$A$111,IF(Ref!I24&gt;=4,Ref!$A$112,IF(AND(Ref!D24&gt;=20,Ref!H24&lt;=14),Ref!$A$113,IF(AND(Ref!D24&gt;=20,Ref!H24&gt;=36),Ref!$A$113,IF(AND(Ref!D24&gt;=20,Ref!B24&lt;&gt;4),Ref!$A$115,IF(AND(Ref!H24&gt;49,Ref!B24&lt;7),Ref!$A$116,IF(AND(Ref!H24&lt;15,Ref!B24&gt;10),Ref!$A$117,IF(AND(Ref!D24&gt;1,Ref!E24&gt;1),Ref!$A$118,IF(AND(Ref!D24=5,Ref!B24=2),Ref!$A$119,IF(AND(Ref!E24=12,Ref!B24=2),Ref!$A$119,IF(AND(Ref!E24=17,Ref!B24&lt;&gt;11),Ref!$A$120,IF(AND(Ref!D24=17,Ref!B24&lt;&gt;4),Ref!$A$121,IF(J24&lt;&gt;0,Ref!$A$107,Ref!$A$106))))))))))))))))</f>
        <v>試料名が未入力です</v>
      </c>
      <c r="B24" s="47" t="s">
        <v>32</v>
      </c>
      <c r="C24" s="30" t="s">
        <v>104</v>
      </c>
      <c r="D24" s="48"/>
      <c r="E24" s="48"/>
      <c r="F24" s="49">
        <v>0.2</v>
      </c>
      <c r="G24" s="50"/>
      <c r="H24" s="52"/>
      <c r="I24" s="31">
        <f>IF(AND(ISERROR(FIND(" ",H24)),ISERROR(FIND("　",H24))),Ref!H24,Ref!$I$106)</f>
        <v>0</v>
      </c>
      <c r="J24" s="31">
        <f>Ref!R24</f>
        <v>0</v>
      </c>
      <c r="K24" s="51"/>
    </row>
    <row r="25" spans="1:11" ht="31.5" customHeight="1" x14ac:dyDescent="0.4">
      <c r="A25" s="29" t="str">
        <f>IF(Ref!G25=0,Ref!$A$108,IF(Ref!H25=0,Ref!$A$109,IF(Ref!B25=0,Ref!$A$110,IF(Ref!F25=0,Ref!$A$111,IF(Ref!I25&gt;=4,Ref!$A$112,IF(AND(Ref!D25&gt;=20,Ref!H25&lt;=14),Ref!$A$113,IF(AND(Ref!D25&gt;=20,Ref!H25&gt;=36),Ref!$A$113,IF(AND(Ref!D25&gt;=20,Ref!B25&lt;&gt;4),Ref!$A$115,IF(AND(Ref!H25&gt;49,Ref!B25&lt;7),Ref!$A$116,IF(AND(Ref!H25&lt;15,Ref!B25&gt;10),Ref!$A$117,IF(AND(Ref!D25&gt;1,Ref!E25&gt;1),Ref!$A$118,IF(AND(Ref!D25=5,Ref!B25=2),Ref!$A$119,IF(AND(Ref!E25=12,Ref!B25=2),Ref!$A$119,IF(AND(Ref!E25=17,Ref!B25&lt;&gt;11),Ref!$A$120,IF(AND(Ref!D25=17,Ref!B25&lt;&gt;4),Ref!$A$121,IF(J25&lt;&gt;0,Ref!$A$107,Ref!$A$106))))))))))))))))</f>
        <v>試料名が未入力です</v>
      </c>
      <c r="B25" s="47" t="s">
        <v>32</v>
      </c>
      <c r="C25" s="30" t="s">
        <v>104</v>
      </c>
      <c r="D25" s="48"/>
      <c r="E25" s="48"/>
      <c r="F25" s="49">
        <v>0.2</v>
      </c>
      <c r="G25" s="50"/>
      <c r="H25" s="52"/>
      <c r="I25" s="31">
        <f>IF(AND(ISERROR(FIND(" ",H25)),ISERROR(FIND("　",H25))),Ref!H25,Ref!$I$106)</f>
        <v>0</v>
      </c>
      <c r="J25" s="31">
        <f>Ref!R25</f>
        <v>0</v>
      </c>
      <c r="K25" s="51"/>
    </row>
    <row r="26" spans="1:11" ht="31.5" customHeight="1" x14ac:dyDescent="0.4">
      <c r="A26" s="29" t="str">
        <f>IF(Ref!G26=0,Ref!$A$108,IF(Ref!H26=0,Ref!$A$109,IF(Ref!B26=0,Ref!$A$110,IF(Ref!F26=0,Ref!$A$111,IF(Ref!I26&gt;=4,Ref!$A$112,IF(AND(Ref!D26&gt;=20,Ref!H26&lt;=14),Ref!$A$113,IF(AND(Ref!D26&gt;=20,Ref!H26&gt;=36),Ref!$A$113,IF(AND(Ref!D26&gt;=20,Ref!B26&lt;&gt;4),Ref!$A$115,IF(AND(Ref!H26&gt;49,Ref!B26&lt;7),Ref!$A$116,IF(AND(Ref!H26&lt;15,Ref!B26&gt;10),Ref!$A$117,IF(AND(Ref!D26&gt;1,Ref!E26&gt;1),Ref!$A$118,IF(AND(Ref!D26=5,Ref!B26=2),Ref!$A$119,IF(AND(Ref!E26=12,Ref!B26=2),Ref!$A$119,IF(AND(Ref!E26=17,Ref!B26&lt;&gt;11),Ref!$A$120,IF(AND(Ref!D26=17,Ref!B26&lt;&gt;4),Ref!$A$121,IF(J26&lt;&gt;0,Ref!$A$107,Ref!$A$106))))))))))))))))</f>
        <v>試料名が未入力です</v>
      </c>
      <c r="B26" s="47" t="s">
        <v>32</v>
      </c>
      <c r="C26" s="30" t="s">
        <v>104</v>
      </c>
      <c r="D26" s="48"/>
      <c r="E26" s="48"/>
      <c r="F26" s="49">
        <v>0.2</v>
      </c>
      <c r="G26" s="50"/>
      <c r="H26" s="52"/>
      <c r="I26" s="31">
        <f>IF(AND(ISERROR(FIND(" ",H26)),ISERROR(FIND("　",H26))),Ref!H26,Ref!$I$106)</f>
        <v>0</v>
      </c>
      <c r="J26" s="31">
        <f>Ref!R26</f>
        <v>0</v>
      </c>
      <c r="K26" s="51"/>
    </row>
    <row r="27" spans="1:11" ht="31.5" customHeight="1" x14ac:dyDescent="0.4">
      <c r="A27" s="29" t="str">
        <f>IF(Ref!G27=0,Ref!$A$108,IF(Ref!H27=0,Ref!$A$109,IF(Ref!B27=0,Ref!$A$110,IF(Ref!F27=0,Ref!$A$111,IF(Ref!I27&gt;=4,Ref!$A$112,IF(AND(Ref!D27&gt;=20,Ref!H27&lt;=14),Ref!$A$113,IF(AND(Ref!D27&gt;=20,Ref!H27&gt;=36),Ref!$A$113,IF(AND(Ref!D27&gt;=20,Ref!B27&lt;&gt;4),Ref!$A$115,IF(AND(Ref!H27&gt;49,Ref!B27&lt;7),Ref!$A$116,IF(AND(Ref!H27&lt;15,Ref!B27&gt;10),Ref!$A$117,IF(AND(Ref!D27&gt;1,Ref!E27&gt;1),Ref!$A$118,IF(AND(Ref!D27=5,Ref!B27=2),Ref!$A$119,IF(AND(Ref!E27=12,Ref!B27=2),Ref!$A$119,IF(AND(Ref!E27=17,Ref!B27&lt;&gt;11),Ref!$A$120,IF(AND(Ref!D27=17,Ref!B27&lt;&gt;4),Ref!$A$121,IF(J27&lt;&gt;0,Ref!$A$107,Ref!$A$106))))))))))))))))</f>
        <v>試料名が未入力です</v>
      </c>
      <c r="B27" s="47" t="s">
        <v>32</v>
      </c>
      <c r="C27" s="30" t="s">
        <v>104</v>
      </c>
      <c r="D27" s="48"/>
      <c r="E27" s="48"/>
      <c r="F27" s="49">
        <v>0.2</v>
      </c>
      <c r="G27" s="50"/>
      <c r="H27" s="52"/>
      <c r="I27" s="31">
        <f>IF(AND(ISERROR(FIND(" ",H27)),ISERROR(FIND("　",H27))),Ref!H27,Ref!$I$106)</f>
        <v>0</v>
      </c>
      <c r="J27" s="31">
        <f>Ref!R27</f>
        <v>0</v>
      </c>
      <c r="K27" s="51"/>
    </row>
    <row r="28" spans="1:11" ht="31.5" customHeight="1" x14ac:dyDescent="0.4">
      <c r="A28" s="29" t="str">
        <f>IF(Ref!G28=0,Ref!$A$108,IF(Ref!H28=0,Ref!$A$109,IF(Ref!B28=0,Ref!$A$110,IF(Ref!F28=0,Ref!$A$111,IF(Ref!I28&gt;=4,Ref!$A$112,IF(AND(Ref!D28&gt;=20,Ref!H28&lt;=14),Ref!$A$113,IF(AND(Ref!D28&gt;=20,Ref!H28&gt;=36),Ref!$A$113,IF(AND(Ref!D28&gt;=20,Ref!B28&lt;&gt;4),Ref!$A$115,IF(AND(Ref!H28&gt;49,Ref!B28&lt;7),Ref!$A$116,IF(AND(Ref!H28&lt;15,Ref!B28&gt;10),Ref!$A$117,IF(AND(Ref!D28&gt;1,Ref!E28&gt;1),Ref!$A$118,IF(AND(Ref!D28=5,Ref!B28=2),Ref!$A$119,IF(AND(Ref!E28=12,Ref!B28=2),Ref!$A$119,IF(AND(Ref!E28=17,Ref!B28&lt;&gt;11),Ref!$A$120,IF(AND(Ref!D28=17,Ref!B28&lt;&gt;4),Ref!$A$121,IF(J28&lt;&gt;0,Ref!$A$107,Ref!$A$106))))))))))))))))</f>
        <v>試料名が未入力です</v>
      </c>
      <c r="B28" s="47" t="s">
        <v>32</v>
      </c>
      <c r="C28" s="30" t="s">
        <v>104</v>
      </c>
      <c r="D28" s="48"/>
      <c r="E28" s="48"/>
      <c r="F28" s="49">
        <v>0.2</v>
      </c>
      <c r="G28" s="50"/>
      <c r="H28" s="52"/>
      <c r="I28" s="31">
        <f>IF(AND(ISERROR(FIND(" ",H28)),ISERROR(FIND("　",H28))),Ref!H28,Ref!$I$106)</f>
        <v>0</v>
      </c>
      <c r="J28" s="31">
        <f>Ref!R28</f>
        <v>0</v>
      </c>
      <c r="K28" s="51"/>
    </row>
    <row r="29" spans="1:11" ht="31.5" customHeight="1" x14ac:dyDescent="0.4">
      <c r="A29" s="29" t="str">
        <f>IF(Ref!G29=0,Ref!$A$108,IF(Ref!H29=0,Ref!$A$109,IF(Ref!B29=0,Ref!$A$110,IF(Ref!F29=0,Ref!$A$111,IF(Ref!I29&gt;=4,Ref!$A$112,IF(AND(Ref!D29&gt;=20,Ref!H29&lt;=14),Ref!$A$113,IF(AND(Ref!D29&gt;=20,Ref!H29&gt;=36),Ref!$A$113,IF(AND(Ref!D29&gt;=20,Ref!B29&lt;&gt;4),Ref!$A$115,IF(AND(Ref!H29&gt;49,Ref!B29&lt;7),Ref!$A$116,IF(AND(Ref!H29&lt;15,Ref!B29&gt;10),Ref!$A$117,IF(AND(Ref!D29&gt;1,Ref!E29&gt;1),Ref!$A$118,IF(AND(Ref!D29=5,Ref!B29=2),Ref!$A$119,IF(AND(Ref!E29=12,Ref!B29=2),Ref!$A$119,IF(AND(Ref!E29=17,Ref!B29&lt;&gt;11),Ref!$A$120,IF(AND(Ref!D29=17,Ref!B29&lt;&gt;4),Ref!$A$121,IF(J29&lt;&gt;0,Ref!$A$107,Ref!$A$106))))))))))))))))</f>
        <v>試料名が未入力です</v>
      </c>
      <c r="B29" s="47" t="s">
        <v>32</v>
      </c>
      <c r="C29" s="30" t="s">
        <v>104</v>
      </c>
      <c r="D29" s="48"/>
      <c r="E29" s="48"/>
      <c r="F29" s="49">
        <v>0.2</v>
      </c>
      <c r="G29" s="50"/>
      <c r="H29" s="52"/>
      <c r="I29" s="31">
        <f>IF(AND(ISERROR(FIND(" ",H29)),ISERROR(FIND("　",H29))),Ref!H29,Ref!$I$106)</f>
        <v>0</v>
      </c>
      <c r="J29" s="31">
        <f>Ref!R29</f>
        <v>0</v>
      </c>
      <c r="K29" s="51"/>
    </row>
    <row r="30" spans="1:11" ht="31.5" customHeight="1" x14ac:dyDescent="0.4">
      <c r="A30" s="29" t="str">
        <f>IF(Ref!G30=0,Ref!$A$108,IF(Ref!H30=0,Ref!$A$109,IF(Ref!B30=0,Ref!$A$110,IF(Ref!F30=0,Ref!$A$111,IF(Ref!I30&gt;=4,Ref!$A$112,IF(AND(Ref!D30&gt;=20,Ref!H30&lt;=14),Ref!$A$113,IF(AND(Ref!D30&gt;=20,Ref!H30&gt;=36),Ref!$A$113,IF(AND(Ref!D30&gt;=20,Ref!B30&lt;&gt;4),Ref!$A$115,IF(AND(Ref!H30&gt;49,Ref!B30&lt;7),Ref!$A$116,IF(AND(Ref!H30&lt;15,Ref!B30&gt;10),Ref!$A$117,IF(AND(Ref!D30&gt;1,Ref!E30&gt;1),Ref!$A$118,IF(AND(Ref!D30=5,Ref!B30=2),Ref!$A$119,IF(AND(Ref!E30=12,Ref!B30=2),Ref!$A$119,IF(AND(Ref!E30=17,Ref!B30&lt;&gt;11),Ref!$A$120,IF(AND(Ref!D30=17,Ref!B30&lt;&gt;4),Ref!$A$121,IF(J30&lt;&gt;0,Ref!$A$107,Ref!$A$106))))))))))))))))</f>
        <v>試料名が未入力です</v>
      </c>
      <c r="B30" s="47" t="s">
        <v>32</v>
      </c>
      <c r="C30" s="30" t="s">
        <v>104</v>
      </c>
      <c r="D30" s="48"/>
      <c r="E30" s="48"/>
      <c r="F30" s="49">
        <v>0.2</v>
      </c>
      <c r="G30" s="50"/>
      <c r="H30" s="52"/>
      <c r="I30" s="31">
        <f>IF(AND(ISERROR(FIND(" ",H30)),ISERROR(FIND("　",H30))),Ref!H30,Ref!$I$106)</f>
        <v>0</v>
      </c>
      <c r="J30" s="31">
        <f>Ref!R30</f>
        <v>0</v>
      </c>
      <c r="K30" s="51"/>
    </row>
    <row r="31" spans="1:11" ht="31.5" customHeight="1" x14ac:dyDescent="0.4">
      <c r="A31" s="29" t="str">
        <f>IF(Ref!G31=0,Ref!$A$108,IF(Ref!H31=0,Ref!$A$109,IF(Ref!B31=0,Ref!$A$110,IF(Ref!F31=0,Ref!$A$111,IF(Ref!I31&gt;=4,Ref!$A$112,IF(AND(Ref!D31&gt;=20,Ref!H31&lt;=14),Ref!$A$113,IF(AND(Ref!D31&gt;=20,Ref!H31&gt;=36),Ref!$A$113,IF(AND(Ref!D31&gt;=20,Ref!B31&lt;&gt;4),Ref!$A$115,IF(AND(Ref!H31&gt;49,Ref!B31&lt;7),Ref!$A$116,IF(AND(Ref!H31&lt;15,Ref!B31&gt;10),Ref!$A$117,IF(AND(Ref!D31&gt;1,Ref!E31&gt;1),Ref!$A$118,IF(AND(Ref!D31=5,Ref!B31=2),Ref!$A$119,IF(AND(Ref!E31=12,Ref!B31=2),Ref!$A$119,IF(AND(Ref!E31=17,Ref!B31&lt;&gt;11),Ref!$A$120,IF(AND(Ref!D31=17,Ref!B31&lt;&gt;4),Ref!$A$121,IF(J31&lt;&gt;0,Ref!$A$107,Ref!$A$106))))))))))))))))</f>
        <v>試料名が未入力です</v>
      </c>
      <c r="B31" s="47" t="s">
        <v>32</v>
      </c>
      <c r="C31" s="30" t="s">
        <v>104</v>
      </c>
      <c r="D31" s="48"/>
      <c r="E31" s="48"/>
      <c r="F31" s="49">
        <v>0.2</v>
      </c>
      <c r="G31" s="50"/>
      <c r="H31" s="52"/>
      <c r="I31" s="31">
        <f>IF(AND(ISERROR(FIND(" ",H31)),ISERROR(FIND("　",H31))),Ref!H31,Ref!$I$106)</f>
        <v>0</v>
      </c>
      <c r="J31" s="31">
        <f>Ref!R31</f>
        <v>0</v>
      </c>
      <c r="K31" s="51"/>
    </row>
    <row r="32" spans="1:11" ht="31.5" customHeight="1" x14ac:dyDescent="0.4">
      <c r="A32" s="29" t="str">
        <f>IF(Ref!G32=0,Ref!$A$108,IF(Ref!H32=0,Ref!$A$109,IF(Ref!B32=0,Ref!$A$110,IF(Ref!F32=0,Ref!$A$111,IF(Ref!I32&gt;=4,Ref!$A$112,IF(AND(Ref!D32&gt;=20,Ref!H32&lt;=14),Ref!$A$113,IF(AND(Ref!D32&gt;=20,Ref!H32&gt;=36),Ref!$A$113,IF(AND(Ref!D32&gt;=20,Ref!B32&lt;&gt;4),Ref!$A$115,IF(AND(Ref!H32&gt;49,Ref!B32&lt;7),Ref!$A$116,IF(AND(Ref!H32&lt;15,Ref!B32&gt;10),Ref!$A$117,IF(AND(Ref!D32&gt;1,Ref!E32&gt;1),Ref!$A$118,IF(AND(Ref!D32=5,Ref!B32=2),Ref!$A$119,IF(AND(Ref!E32=12,Ref!B32=2),Ref!$A$119,IF(AND(Ref!E32=17,Ref!B32&lt;&gt;11),Ref!$A$120,IF(AND(Ref!D32=17,Ref!B32&lt;&gt;4),Ref!$A$121,IF(J32&lt;&gt;0,Ref!$A$107,Ref!$A$106))))))))))))))))</f>
        <v>試料名が未入力です</v>
      </c>
      <c r="B32" s="47" t="s">
        <v>32</v>
      </c>
      <c r="C32" s="30" t="s">
        <v>104</v>
      </c>
      <c r="D32" s="48"/>
      <c r="E32" s="48"/>
      <c r="F32" s="49">
        <v>0.2</v>
      </c>
      <c r="G32" s="50"/>
      <c r="H32" s="52"/>
      <c r="I32" s="31">
        <f>IF(AND(ISERROR(FIND(" ",H32)),ISERROR(FIND("　",H32))),Ref!H32,Ref!$I$106)</f>
        <v>0</v>
      </c>
      <c r="J32" s="31">
        <f>Ref!R32</f>
        <v>0</v>
      </c>
      <c r="K32" s="51"/>
    </row>
    <row r="33" spans="1:11" ht="31.5" customHeight="1" x14ac:dyDescent="0.4">
      <c r="A33" s="29" t="str">
        <f>IF(Ref!G33=0,Ref!$A$108,IF(Ref!H33=0,Ref!$A$109,IF(Ref!B33=0,Ref!$A$110,IF(Ref!F33=0,Ref!$A$111,IF(Ref!I33&gt;=4,Ref!$A$112,IF(AND(Ref!D33&gt;=20,Ref!H33&lt;=14),Ref!$A$113,IF(AND(Ref!D33&gt;=20,Ref!H33&gt;=36),Ref!$A$113,IF(AND(Ref!D33&gt;=20,Ref!B33&lt;&gt;4),Ref!$A$115,IF(AND(Ref!H33&gt;49,Ref!B33&lt;7),Ref!$A$116,IF(AND(Ref!H33&lt;15,Ref!B33&gt;10),Ref!$A$117,IF(AND(Ref!D33&gt;1,Ref!E33&gt;1),Ref!$A$118,IF(AND(Ref!D33=5,Ref!B33=2),Ref!$A$119,IF(AND(Ref!E33=12,Ref!B33=2),Ref!$A$119,IF(AND(Ref!E33=17,Ref!B33&lt;&gt;11),Ref!$A$120,IF(AND(Ref!D33=17,Ref!B33&lt;&gt;4),Ref!$A$121,IF(J33&lt;&gt;0,Ref!$A$107,Ref!$A$106))))))))))))))))</f>
        <v>試料名が未入力です</v>
      </c>
      <c r="B33" s="47" t="s">
        <v>32</v>
      </c>
      <c r="C33" s="30" t="s">
        <v>104</v>
      </c>
      <c r="D33" s="48"/>
      <c r="E33" s="48"/>
      <c r="F33" s="49">
        <v>0.2</v>
      </c>
      <c r="G33" s="50"/>
      <c r="H33" s="52"/>
      <c r="I33" s="31">
        <f>IF(AND(ISERROR(FIND(" ",H33)),ISERROR(FIND("　",H33))),Ref!H33,Ref!$I$106)</f>
        <v>0</v>
      </c>
      <c r="J33" s="31">
        <f>Ref!R33</f>
        <v>0</v>
      </c>
      <c r="K33" s="51"/>
    </row>
    <row r="34" spans="1:11" ht="31.5" customHeight="1" x14ac:dyDescent="0.4">
      <c r="A34" s="29" t="str">
        <f>IF(Ref!G34=0,Ref!$A$108,IF(Ref!H34=0,Ref!$A$109,IF(Ref!B34=0,Ref!$A$110,IF(Ref!F34=0,Ref!$A$111,IF(Ref!I34&gt;=4,Ref!$A$112,IF(AND(Ref!D34&gt;=20,Ref!H34&lt;=14),Ref!$A$113,IF(AND(Ref!D34&gt;=20,Ref!H34&gt;=36),Ref!$A$113,IF(AND(Ref!D34&gt;=20,Ref!B34&lt;&gt;4),Ref!$A$115,IF(AND(Ref!H34&gt;49,Ref!B34&lt;7),Ref!$A$116,IF(AND(Ref!H34&lt;15,Ref!B34&gt;10),Ref!$A$117,IF(AND(Ref!D34&gt;1,Ref!E34&gt;1),Ref!$A$118,IF(AND(Ref!D34=5,Ref!B34=2),Ref!$A$119,IF(AND(Ref!E34=12,Ref!B34=2),Ref!$A$119,IF(AND(Ref!E34=17,Ref!B34&lt;&gt;11),Ref!$A$120,IF(AND(Ref!D34=17,Ref!B34&lt;&gt;4),Ref!$A$121,IF(J34&lt;&gt;0,Ref!$A$107,Ref!$A$106))))))))))))))))</f>
        <v>試料名が未入力です</v>
      </c>
      <c r="B34" s="47" t="s">
        <v>32</v>
      </c>
      <c r="C34" s="30" t="s">
        <v>104</v>
      </c>
      <c r="D34" s="48"/>
      <c r="E34" s="48"/>
      <c r="F34" s="49">
        <v>0.2</v>
      </c>
      <c r="G34" s="50"/>
      <c r="H34" s="52"/>
      <c r="I34" s="31">
        <f>IF(AND(ISERROR(FIND(" ",H34)),ISERROR(FIND("　",H34))),Ref!H34,Ref!$I$106)</f>
        <v>0</v>
      </c>
      <c r="J34" s="31">
        <f>Ref!R34</f>
        <v>0</v>
      </c>
      <c r="K34" s="51"/>
    </row>
    <row r="35" spans="1:11" ht="31.5" customHeight="1" x14ac:dyDescent="0.4">
      <c r="A35" s="29" t="str">
        <f>IF(Ref!G35=0,Ref!$A$108,IF(Ref!H35=0,Ref!$A$109,IF(Ref!B35=0,Ref!$A$110,IF(Ref!F35=0,Ref!$A$111,IF(Ref!I35&gt;=4,Ref!$A$112,IF(AND(Ref!D35&gt;=20,Ref!H35&lt;=14),Ref!$A$113,IF(AND(Ref!D35&gt;=20,Ref!H35&gt;=36),Ref!$A$113,IF(AND(Ref!D35&gt;=20,Ref!B35&lt;&gt;4),Ref!$A$115,IF(AND(Ref!H35&gt;49,Ref!B35&lt;7),Ref!$A$116,IF(AND(Ref!H35&lt;15,Ref!B35&gt;10),Ref!$A$117,IF(AND(Ref!D35&gt;1,Ref!E35&gt;1),Ref!$A$118,IF(AND(Ref!D35=5,Ref!B35=2),Ref!$A$119,IF(AND(Ref!E35=12,Ref!B35=2),Ref!$A$119,IF(AND(Ref!E35=17,Ref!B35&lt;&gt;11),Ref!$A$120,IF(AND(Ref!D35=17,Ref!B35&lt;&gt;4),Ref!$A$121,IF(J35&lt;&gt;0,Ref!$A$107,Ref!$A$106))))))))))))))))</f>
        <v>試料名が未入力です</v>
      </c>
      <c r="B35" s="47" t="s">
        <v>32</v>
      </c>
      <c r="C35" s="30" t="s">
        <v>104</v>
      </c>
      <c r="D35" s="48"/>
      <c r="E35" s="48"/>
      <c r="F35" s="49">
        <v>0.2</v>
      </c>
      <c r="G35" s="50"/>
      <c r="H35" s="52"/>
      <c r="I35" s="31">
        <f>IF(AND(ISERROR(FIND(" ",H35)),ISERROR(FIND("　",H35))),Ref!H35,Ref!$I$106)</f>
        <v>0</v>
      </c>
      <c r="J35" s="31">
        <f>Ref!R35</f>
        <v>0</v>
      </c>
      <c r="K35" s="51"/>
    </row>
    <row r="36" spans="1:11" ht="31.5" customHeight="1" x14ac:dyDescent="0.4">
      <c r="A36" s="29" t="str">
        <f>IF(Ref!G36=0,Ref!$A$108,IF(Ref!H36=0,Ref!$A$109,IF(Ref!B36=0,Ref!$A$110,IF(Ref!F36=0,Ref!$A$111,IF(Ref!I36&gt;=4,Ref!$A$112,IF(AND(Ref!D36&gt;=20,Ref!H36&lt;=14),Ref!$A$113,IF(AND(Ref!D36&gt;=20,Ref!H36&gt;=36),Ref!$A$113,IF(AND(Ref!D36&gt;=20,Ref!B36&lt;&gt;4),Ref!$A$115,IF(AND(Ref!H36&gt;49,Ref!B36&lt;7),Ref!$A$116,IF(AND(Ref!H36&lt;15,Ref!B36&gt;10),Ref!$A$117,IF(AND(Ref!D36&gt;1,Ref!E36&gt;1),Ref!$A$118,IF(AND(Ref!D36=5,Ref!B36=2),Ref!$A$119,IF(AND(Ref!E36=12,Ref!B36=2),Ref!$A$119,IF(AND(Ref!E36=17,Ref!B36&lt;&gt;11),Ref!$A$120,IF(AND(Ref!D36=17,Ref!B36&lt;&gt;4),Ref!$A$121,IF(J36&lt;&gt;0,Ref!$A$107,Ref!$A$106))))))))))))))))</f>
        <v>試料名が未入力です</v>
      </c>
      <c r="B36" s="47" t="s">
        <v>32</v>
      </c>
      <c r="C36" s="30" t="s">
        <v>104</v>
      </c>
      <c r="D36" s="48"/>
      <c r="E36" s="48"/>
      <c r="F36" s="49">
        <v>0.2</v>
      </c>
      <c r="G36" s="50"/>
      <c r="H36" s="52"/>
      <c r="I36" s="31">
        <f>IF(AND(ISERROR(FIND(" ",H36)),ISERROR(FIND("　",H36))),Ref!H36,Ref!$I$106)</f>
        <v>0</v>
      </c>
      <c r="J36" s="31">
        <f>Ref!R36</f>
        <v>0</v>
      </c>
      <c r="K36" s="51"/>
    </row>
    <row r="37" spans="1:11" ht="31.5" customHeight="1" x14ac:dyDescent="0.4">
      <c r="A37" s="29" t="str">
        <f>IF(Ref!G37=0,Ref!$A$108,IF(Ref!H37=0,Ref!$A$109,IF(Ref!B37=0,Ref!$A$110,IF(Ref!F37=0,Ref!$A$111,IF(Ref!I37&gt;=4,Ref!$A$112,IF(AND(Ref!D37&gt;=20,Ref!H37&lt;=14),Ref!$A$113,IF(AND(Ref!D37&gt;=20,Ref!H37&gt;=36),Ref!$A$113,IF(AND(Ref!D37&gt;=20,Ref!B37&lt;&gt;4),Ref!$A$115,IF(AND(Ref!H37&gt;49,Ref!B37&lt;7),Ref!$A$116,IF(AND(Ref!H37&lt;15,Ref!B37&gt;10),Ref!$A$117,IF(AND(Ref!D37&gt;1,Ref!E37&gt;1),Ref!$A$118,IF(AND(Ref!D37=5,Ref!B37=2),Ref!$A$119,IF(AND(Ref!E37=12,Ref!B37=2),Ref!$A$119,IF(AND(Ref!E37=17,Ref!B37&lt;&gt;11),Ref!$A$120,IF(AND(Ref!D37=17,Ref!B37&lt;&gt;4),Ref!$A$121,IF(J37&lt;&gt;0,Ref!$A$107,Ref!$A$106))))))))))))))))</f>
        <v>試料名が未入力です</v>
      </c>
      <c r="B37" s="47" t="s">
        <v>32</v>
      </c>
      <c r="C37" s="30" t="s">
        <v>104</v>
      </c>
      <c r="D37" s="48"/>
      <c r="E37" s="48"/>
      <c r="F37" s="49">
        <v>0.2</v>
      </c>
      <c r="G37" s="50"/>
      <c r="H37" s="52"/>
      <c r="I37" s="31">
        <f>IF(AND(ISERROR(FIND(" ",H37)),ISERROR(FIND("　",H37))),Ref!H37,Ref!$I$106)</f>
        <v>0</v>
      </c>
      <c r="J37" s="31">
        <f>Ref!R37</f>
        <v>0</v>
      </c>
      <c r="K37" s="51"/>
    </row>
    <row r="38" spans="1:11" ht="31.5" customHeight="1" x14ac:dyDescent="0.4">
      <c r="A38" s="29" t="str">
        <f>IF(Ref!G38=0,Ref!$A$108,IF(Ref!H38=0,Ref!$A$109,IF(Ref!B38=0,Ref!$A$110,IF(Ref!F38=0,Ref!$A$111,IF(Ref!I38&gt;=4,Ref!$A$112,IF(AND(Ref!D38&gt;=20,Ref!H38&lt;=14),Ref!$A$113,IF(AND(Ref!D38&gt;=20,Ref!H38&gt;=36),Ref!$A$113,IF(AND(Ref!D38&gt;=20,Ref!B38&lt;&gt;4),Ref!$A$115,IF(AND(Ref!H38&gt;49,Ref!B38&lt;7),Ref!$A$116,IF(AND(Ref!H38&lt;15,Ref!B38&gt;10),Ref!$A$117,IF(AND(Ref!D38&gt;1,Ref!E38&gt;1),Ref!$A$118,IF(AND(Ref!D38=5,Ref!B38=2),Ref!$A$119,IF(AND(Ref!E38=12,Ref!B38=2),Ref!$A$119,IF(AND(Ref!E38=17,Ref!B38&lt;&gt;11),Ref!$A$120,IF(AND(Ref!D38=17,Ref!B38&lt;&gt;4),Ref!$A$121,IF(J38&lt;&gt;0,Ref!$A$107,Ref!$A$106))))))))))))))))</f>
        <v>試料名が未入力です</v>
      </c>
      <c r="B38" s="47" t="s">
        <v>32</v>
      </c>
      <c r="C38" s="30" t="s">
        <v>104</v>
      </c>
      <c r="D38" s="48"/>
      <c r="E38" s="48"/>
      <c r="F38" s="49">
        <v>0.2</v>
      </c>
      <c r="G38" s="50"/>
      <c r="H38" s="52"/>
      <c r="I38" s="31">
        <f>IF(AND(ISERROR(FIND(" ",H38)),ISERROR(FIND("　",H38))),Ref!H38,Ref!$I$106)</f>
        <v>0</v>
      </c>
      <c r="J38" s="31">
        <f>Ref!R38</f>
        <v>0</v>
      </c>
      <c r="K38" s="51"/>
    </row>
    <row r="39" spans="1:11" ht="31.5" customHeight="1" x14ac:dyDescent="0.4">
      <c r="A39" s="29" t="str">
        <f>IF(Ref!G39=0,Ref!$A$108,IF(Ref!H39=0,Ref!$A$109,IF(Ref!B39=0,Ref!$A$110,IF(Ref!F39=0,Ref!$A$111,IF(Ref!I39&gt;=4,Ref!$A$112,IF(AND(Ref!D39&gt;=20,Ref!H39&lt;=14),Ref!$A$113,IF(AND(Ref!D39&gt;=20,Ref!H39&gt;=36),Ref!$A$113,IF(AND(Ref!D39&gt;=20,Ref!B39&lt;&gt;4),Ref!$A$115,IF(AND(Ref!H39&gt;49,Ref!B39&lt;7),Ref!$A$116,IF(AND(Ref!H39&lt;15,Ref!B39&gt;10),Ref!$A$117,IF(AND(Ref!D39&gt;1,Ref!E39&gt;1),Ref!$A$118,IF(AND(Ref!D39=5,Ref!B39=2),Ref!$A$119,IF(AND(Ref!E39=12,Ref!B39=2),Ref!$A$119,IF(AND(Ref!E39=17,Ref!B39&lt;&gt;11),Ref!$A$120,IF(AND(Ref!D39=17,Ref!B39&lt;&gt;4),Ref!$A$121,IF(J39&lt;&gt;0,Ref!$A$107,Ref!$A$106))))))))))))))))</f>
        <v>試料名が未入力です</v>
      </c>
      <c r="B39" s="47" t="s">
        <v>32</v>
      </c>
      <c r="C39" s="30" t="s">
        <v>104</v>
      </c>
      <c r="D39" s="48"/>
      <c r="E39" s="48"/>
      <c r="F39" s="49">
        <v>0.2</v>
      </c>
      <c r="G39" s="50"/>
      <c r="H39" s="52"/>
      <c r="I39" s="31">
        <f>IF(AND(ISERROR(FIND(" ",H39)),ISERROR(FIND("　",H39))),Ref!H39,Ref!$I$106)</f>
        <v>0</v>
      </c>
      <c r="J39" s="31">
        <f>Ref!R39</f>
        <v>0</v>
      </c>
      <c r="K39" s="51"/>
    </row>
    <row r="40" spans="1:11" ht="31.5" customHeight="1" x14ac:dyDescent="0.4">
      <c r="A40" s="29" t="str">
        <f>IF(Ref!G40=0,Ref!$A$108,IF(Ref!H40=0,Ref!$A$109,IF(Ref!B40=0,Ref!$A$110,IF(Ref!F40=0,Ref!$A$111,IF(Ref!I40&gt;=4,Ref!$A$112,IF(AND(Ref!D40&gt;=20,Ref!H40&lt;=14),Ref!$A$113,IF(AND(Ref!D40&gt;=20,Ref!H40&gt;=36),Ref!$A$113,IF(AND(Ref!D40&gt;=20,Ref!B40&lt;&gt;4),Ref!$A$115,IF(AND(Ref!H40&gt;49,Ref!B40&lt;7),Ref!$A$116,IF(AND(Ref!H40&lt;15,Ref!B40&gt;10),Ref!$A$117,IF(AND(Ref!D40&gt;1,Ref!E40&gt;1),Ref!$A$118,IF(AND(Ref!D40=5,Ref!B40=2),Ref!$A$119,IF(AND(Ref!E40=12,Ref!B40=2),Ref!$A$119,IF(AND(Ref!E40=17,Ref!B40&lt;&gt;11),Ref!$A$120,IF(AND(Ref!D40=17,Ref!B40&lt;&gt;4),Ref!$A$121,IF(J40&lt;&gt;0,Ref!$A$107,Ref!$A$106))))))))))))))))</f>
        <v>試料名が未入力です</v>
      </c>
      <c r="B40" s="47" t="s">
        <v>32</v>
      </c>
      <c r="C40" s="30" t="s">
        <v>104</v>
      </c>
      <c r="D40" s="48"/>
      <c r="E40" s="48"/>
      <c r="F40" s="49">
        <v>0.2</v>
      </c>
      <c r="G40" s="50"/>
      <c r="H40" s="52"/>
      <c r="I40" s="31">
        <f>IF(AND(ISERROR(FIND(" ",H40)),ISERROR(FIND("　",H40))),Ref!H40,Ref!$I$106)</f>
        <v>0</v>
      </c>
      <c r="J40" s="31">
        <f>Ref!R40</f>
        <v>0</v>
      </c>
      <c r="K40" s="51"/>
    </row>
    <row r="41" spans="1:11" ht="31.5" customHeight="1" x14ac:dyDescent="0.4">
      <c r="A41" s="29" t="str">
        <f>IF(Ref!G41=0,Ref!$A$108,IF(Ref!H41=0,Ref!$A$109,IF(Ref!B41=0,Ref!$A$110,IF(Ref!F41=0,Ref!$A$111,IF(Ref!I41&gt;=4,Ref!$A$112,IF(AND(Ref!D41&gt;=20,Ref!H41&lt;=14),Ref!$A$113,IF(AND(Ref!D41&gt;=20,Ref!H41&gt;=36),Ref!$A$113,IF(AND(Ref!D41&gt;=20,Ref!B41&lt;&gt;4),Ref!$A$115,IF(AND(Ref!H41&gt;49,Ref!B41&lt;7),Ref!$A$116,IF(AND(Ref!H41&lt;15,Ref!B41&gt;10),Ref!$A$117,IF(AND(Ref!D41&gt;1,Ref!E41&gt;1),Ref!$A$118,IF(AND(Ref!D41=5,Ref!B41=2),Ref!$A$119,IF(AND(Ref!E41=12,Ref!B41=2),Ref!$A$119,IF(AND(Ref!E41=17,Ref!B41&lt;&gt;11),Ref!$A$120,IF(AND(Ref!D41=17,Ref!B41&lt;&gt;4),Ref!$A$121,IF(J41&lt;&gt;0,Ref!$A$107,Ref!$A$106))))))))))))))))</f>
        <v>試料名が未入力です</v>
      </c>
      <c r="B41" s="47" t="s">
        <v>32</v>
      </c>
      <c r="C41" s="30" t="s">
        <v>104</v>
      </c>
      <c r="D41" s="48"/>
      <c r="E41" s="48"/>
      <c r="F41" s="49">
        <v>0.2</v>
      </c>
      <c r="G41" s="50"/>
      <c r="H41" s="52"/>
      <c r="I41" s="31">
        <f>IF(AND(ISERROR(FIND(" ",H41)),ISERROR(FIND("　",H41))),Ref!H41,Ref!$I$106)</f>
        <v>0</v>
      </c>
      <c r="J41" s="31">
        <f>Ref!R41</f>
        <v>0</v>
      </c>
      <c r="K41" s="51"/>
    </row>
    <row r="42" spans="1:11" ht="31.5" customHeight="1" x14ac:dyDescent="0.4">
      <c r="A42" s="29" t="str">
        <f>IF(Ref!G42=0,Ref!$A$108,IF(Ref!H42=0,Ref!$A$109,IF(Ref!B42=0,Ref!$A$110,IF(Ref!F42=0,Ref!$A$111,IF(Ref!I42&gt;=4,Ref!$A$112,IF(AND(Ref!D42&gt;=20,Ref!H42&lt;=14),Ref!$A$113,IF(AND(Ref!D42&gt;=20,Ref!H42&gt;=36),Ref!$A$113,IF(AND(Ref!D42&gt;=20,Ref!B42&lt;&gt;4),Ref!$A$115,IF(AND(Ref!H42&gt;49,Ref!B42&lt;7),Ref!$A$116,IF(AND(Ref!H42&lt;15,Ref!B42&gt;10),Ref!$A$117,IF(AND(Ref!D42&gt;1,Ref!E42&gt;1),Ref!$A$118,IF(AND(Ref!D42=5,Ref!B42=2),Ref!$A$119,IF(AND(Ref!E42=12,Ref!B42=2),Ref!$A$119,IF(AND(Ref!E42=17,Ref!B42&lt;&gt;11),Ref!$A$120,IF(AND(Ref!D42=17,Ref!B42&lt;&gt;4),Ref!$A$121,IF(J42&lt;&gt;0,Ref!$A$107,Ref!$A$106))))))))))))))))</f>
        <v>試料名が未入力です</v>
      </c>
      <c r="B42" s="47" t="s">
        <v>32</v>
      </c>
      <c r="C42" s="30" t="s">
        <v>104</v>
      </c>
      <c r="D42" s="48"/>
      <c r="E42" s="48"/>
      <c r="F42" s="49">
        <v>0.2</v>
      </c>
      <c r="G42" s="50"/>
      <c r="H42" s="52"/>
      <c r="I42" s="31">
        <f>IF(AND(ISERROR(FIND(" ",H42)),ISERROR(FIND("　",H42))),Ref!H42,Ref!$I$106)</f>
        <v>0</v>
      </c>
      <c r="J42" s="31">
        <f>Ref!R42</f>
        <v>0</v>
      </c>
      <c r="K42" s="51"/>
    </row>
    <row r="43" spans="1:11" ht="31.5" customHeight="1" x14ac:dyDescent="0.4">
      <c r="A43" s="29" t="str">
        <f>IF(Ref!G43=0,Ref!$A$108,IF(Ref!H43=0,Ref!$A$109,IF(Ref!B43=0,Ref!$A$110,IF(Ref!F43=0,Ref!$A$111,IF(Ref!I43&gt;=4,Ref!$A$112,IF(AND(Ref!D43&gt;=20,Ref!H43&lt;=14),Ref!$A$113,IF(AND(Ref!D43&gt;=20,Ref!H43&gt;=36),Ref!$A$113,IF(AND(Ref!D43&gt;=20,Ref!B43&lt;&gt;4),Ref!$A$115,IF(AND(Ref!H43&gt;49,Ref!B43&lt;7),Ref!$A$116,IF(AND(Ref!H43&lt;15,Ref!B43&gt;10),Ref!$A$117,IF(AND(Ref!D43&gt;1,Ref!E43&gt;1),Ref!$A$118,IF(AND(Ref!D43=5,Ref!B43=2),Ref!$A$119,IF(AND(Ref!E43=12,Ref!B43=2),Ref!$A$119,IF(AND(Ref!E43=17,Ref!B43&lt;&gt;11),Ref!$A$120,IF(AND(Ref!D43=17,Ref!B43&lt;&gt;4),Ref!$A$121,IF(J43&lt;&gt;0,Ref!$A$107,Ref!$A$106))))))))))))))))</f>
        <v>試料名が未入力です</v>
      </c>
      <c r="B43" s="47" t="s">
        <v>32</v>
      </c>
      <c r="C43" s="30" t="s">
        <v>104</v>
      </c>
      <c r="D43" s="48"/>
      <c r="E43" s="48"/>
      <c r="F43" s="49">
        <v>0.2</v>
      </c>
      <c r="G43" s="50"/>
      <c r="H43" s="52"/>
      <c r="I43" s="31">
        <f>IF(AND(ISERROR(FIND(" ",H43)),ISERROR(FIND("　",H43))),Ref!H43,Ref!$I$106)</f>
        <v>0</v>
      </c>
      <c r="J43" s="31">
        <f>Ref!R43</f>
        <v>0</v>
      </c>
      <c r="K43" s="51"/>
    </row>
    <row r="44" spans="1:11" ht="31.5" customHeight="1" x14ac:dyDescent="0.4">
      <c r="A44" s="29" t="str">
        <f>IF(Ref!G44=0,Ref!$A$108,IF(Ref!H44=0,Ref!$A$109,IF(Ref!B44=0,Ref!$A$110,IF(Ref!F44=0,Ref!$A$111,IF(Ref!I44&gt;=4,Ref!$A$112,IF(AND(Ref!D44&gt;=20,Ref!H44&lt;=14),Ref!$A$113,IF(AND(Ref!D44&gt;=20,Ref!H44&gt;=36),Ref!$A$113,IF(AND(Ref!D44&gt;=20,Ref!B44&lt;&gt;4),Ref!$A$115,IF(AND(Ref!H44&gt;49,Ref!B44&lt;7),Ref!$A$116,IF(AND(Ref!H44&lt;15,Ref!B44&gt;10),Ref!$A$117,IF(AND(Ref!D44&gt;1,Ref!E44&gt;1),Ref!$A$118,IF(AND(Ref!D44=5,Ref!B44=2),Ref!$A$119,IF(AND(Ref!E44=12,Ref!B44=2),Ref!$A$119,IF(AND(Ref!E44=17,Ref!B44&lt;&gt;11),Ref!$A$120,IF(AND(Ref!D44=17,Ref!B44&lt;&gt;4),Ref!$A$121,IF(J44&lt;&gt;0,Ref!$A$107,Ref!$A$106))))))))))))))))</f>
        <v>試料名が未入力です</v>
      </c>
      <c r="B44" s="47" t="s">
        <v>32</v>
      </c>
      <c r="C44" s="30" t="s">
        <v>104</v>
      </c>
      <c r="D44" s="48"/>
      <c r="E44" s="48"/>
      <c r="F44" s="49">
        <v>0.2</v>
      </c>
      <c r="G44" s="50"/>
      <c r="H44" s="52"/>
      <c r="I44" s="31">
        <f>IF(AND(ISERROR(FIND(" ",H44)),ISERROR(FIND("　",H44))),Ref!H44,Ref!$I$106)</f>
        <v>0</v>
      </c>
      <c r="J44" s="31">
        <f>Ref!R44</f>
        <v>0</v>
      </c>
      <c r="K44" s="51"/>
    </row>
    <row r="45" spans="1:11" ht="31.5" customHeight="1" x14ac:dyDescent="0.4">
      <c r="A45" s="29" t="str">
        <f>IF(Ref!G45=0,Ref!$A$108,IF(Ref!H45=0,Ref!$A$109,IF(Ref!B45=0,Ref!$A$110,IF(Ref!F45=0,Ref!$A$111,IF(Ref!I45&gt;=4,Ref!$A$112,IF(AND(Ref!D45&gt;=20,Ref!H45&lt;=14),Ref!$A$113,IF(AND(Ref!D45&gt;=20,Ref!H45&gt;=36),Ref!$A$113,IF(AND(Ref!D45&gt;=20,Ref!B45&lt;&gt;4),Ref!$A$115,IF(AND(Ref!H45&gt;49,Ref!B45&lt;7),Ref!$A$116,IF(AND(Ref!H45&lt;15,Ref!B45&gt;10),Ref!$A$117,IF(AND(Ref!D45&gt;1,Ref!E45&gt;1),Ref!$A$118,IF(AND(Ref!D45=5,Ref!B45=2),Ref!$A$119,IF(AND(Ref!E45=12,Ref!B45=2),Ref!$A$119,IF(AND(Ref!E45=17,Ref!B45&lt;&gt;11),Ref!$A$120,IF(AND(Ref!D45=17,Ref!B45&lt;&gt;4),Ref!$A$121,IF(J45&lt;&gt;0,Ref!$A$107,Ref!$A$106))))))))))))))))</f>
        <v>試料名が未入力です</v>
      </c>
      <c r="B45" s="47" t="s">
        <v>32</v>
      </c>
      <c r="C45" s="30" t="s">
        <v>104</v>
      </c>
      <c r="D45" s="48"/>
      <c r="E45" s="48"/>
      <c r="F45" s="49">
        <v>0.2</v>
      </c>
      <c r="G45" s="50"/>
      <c r="H45" s="52"/>
      <c r="I45" s="31">
        <f>IF(AND(ISERROR(FIND(" ",H45)),ISERROR(FIND("　",H45))),Ref!H45,Ref!$I$106)</f>
        <v>0</v>
      </c>
      <c r="J45" s="31">
        <f>Ref!R45</f>
        <v>0</v>
      </c>
      <c r="K45" s="51"/>
    </row>
    <row r="46" spans="1:11" ht="31.5" customHeight="1" x14ac:dyDescent="0.4">
      <c r="A46" s="29" t="str">
        <f>IF(Ref!G46=0,Ref!$A$108,IF(Ref!H46=0,Ref!$A$109,IF(Ref!B46=0,Ref!$A$110,IF(Ref!F46=0,Ref!$A$111,IF(Ref!I46&gt;=4,Ref!$A$112,IF(AND(Ref!D46&gt;=20,Ref!H46&lt;=14),Ref!$A$113,IF(AND(Ref!D46&gt;=20,Ref!H46&gt;=36),Ref!$A$113,IF(AND(Ref!D46&gt;=20,Ref!B46&lt;&gt;4),Ref!$A$115,IF(AND(Ref!H46&gt;49,Ref!B46&lt;7),Ref!$A$116,IF(AND(Ref!H46&lt;15,Ref!B46&gt;10),Ref!$A$117,IF(AND(Ref!D46&gt;1,Ref!E46&gt;1),Ref!$A$118,IF(AND(Ref!D46=5,Ref!B46=2),Ref!$A$119,IF(AND(Ref!E46=12,Ref!B46=2),Ref!$A$119,IF(AND(Ref!E46=17,Ref!B46&lt;&gt;11),Ref!$A$120,IF(AND(Ref!D46=17,Ref!B46&lt;&gt;4),Ref!$A$121,IF(J46&lt;&gt;0,Ref!$A$107,Ref!$A$106))))))))))))))))</f>
        <v>試料名が未入力です</v>
      </c>
      <c r="B46" s="47" t="s">
        <v>32</v>
      </c>
      <c r="C46" s="30" t="s">
        <v>104</v>
      </c>
      <c r="D46" s="48"/>
      <c r="E46" s="48"/>
      <c r="F46" s="49">
        <v>0.2</v>
      </c>
      <c r="G46" s="50"/>
      <c r="H46" s="52"/>
      <c r="I46" s="31">
        <f>IF(AND(ISERROR(FIND(" ",H46)),ISERROR(FIND("　",H46))),Ref!H46,Ref!$I$106)</f>
        <v>0</v>
      </c>
      <c r="J46" s="31">
        <f>Ref!R46</f>
        <v>0</v>
      </c>
      <c r="K46" s="51"/>
    </row>
    <row r="47" spans="1:11" ht="31.5" customHeight="1" x14ac:dyDescent="0.4">
      <c r="A47" s="29" t="str">
        <f>IF(Ref!G47=0,Ref!$A$108,IF(Ref!H47=0,Ref!$A$109,IF(Ref!B47=0,Ref!$A$110,IF(Ref!F47=0,Ref!$A$111,IF(Ref!I47&gt;=4,Ref!$A$112,IF(AND(Ref!D47&gt;=20,Ref!H47&lt;=14),Ref!$A$113,IF(AND(Ref!D47&gt;=20,Ref!H47&gt;=36),Ref!$A$113,IF(AND(Ref!D47&gt;=20,Ref!B47&lt;&gt;4),Ref!$A$115,IF(AND(Ref!H47&gt;49,Ref!B47&lt;7),Ref!$A$116,IF(AND(Ref!H47&lt;15,Ref!B47&gt;10),Ref!$A$117,IF(AND(Ref!D47&gt;1,Ref!E47&gt;1),Ref!$A$118,IF(AND(Ref!D47=5,Ref!B47=2),Ref!$A$119,IF(AND(Ref!E47=12,Ref!B47=2),Ref!$A$119,IF(AND(Ref!E47=17,Ref!B47&lt;&gt;11),Ref!$A$120,IF(AND(Ref!D47=17,Ref!B47&lt;&gt;4),Ref!$A$121,IF(J47&lt;&gt;0,Ref!$A$107,Ref!$A$106))))))))))))))))</f>
        <v>試料名が未入力です</v>
      </c>
      <c r="B47" s="47" t="s">
        <v>32</v>
      </c>
      <c r="C47" s="30" t="s">
        <v>104</v>
      </c>
      <c r="D47" s="48"/>
      <c r="E47" s="48"/>
      <c r="F47" s="49">
        <v>0.2</v>
      </c>
      <c r="G47" s="50"/>
      <c r="H47" s="52"/>
      <c r="I47" s="31">
        <f>IF(AND(ISERROR(FIND(" ",H47)),ISERROR(FIND("　",H47))),Ref!H47,Ref!$I$106)</f>
        <v>0</v>
      </c>
      <c r="J47" s="31">
        <f>Ref!R47</f>
        <v>0</v>
      </c>
      <c r="K47" s="51"/>
    </row>
    <row r="48" spans="1:11" ht="31.5" customHeight="1" x14ac:dyDescent="0.4">
      <c r="A48" s="29" t="str">
        <f>IF(Ref!G48=0,Ref!$A$108,IF(Ref!H48=0,Ref!$A$109,IF(Ref!B48=0,Ref!$A$110,IF(Ref!F48=0,Ref!$A$111,IF(Ref!I48&gt;=4,Ref!$A$112,IF(AND(Ref!D48&gt;=20,Ref!H48&lt;=14),Ref!$A$113,IF(AND(Ref!D48&gt;=20,Ref!H48&gt;=36),Ref!$A$113,IF(AND(Ref!D48&gt;=20,Ref!B48&lt;&gt;4),Ref!$A$115,IF(AND(Ref!H48&gt;49,Ref!B48&lt;7),Ref!$A$116,IF(AND(Ref!H48&lt;15,Ref!B48&gt;10),Ref!$A$117,IF(AND(Ref!D48&gt;1,Ref!E48&gt;1),Ref!$A$118,IF(AND(Ref!D48=5,Ref!B48=2),Ref!$A$119,IF(AND(Ref!E48=12,Ref!B48=2),Ref!$A$119,IF(AND(Ref!E48=17,Ref!B48&lt;&gt;11),Ref!$A$120,IF(AND(Ref!D48=17,Ref!B48&lt;&gt;4),Ref!$A$121,IF(J48&lt;&gt;0,Ref!$A$107,Ref!$A$106))))))))))))))))</f>
        <v>試料名が未入力です</v>
      </c>
      <c r="B48" s="47" t="s">
        <v>32</v>
      </c>
      <c r="C48" s="30" t="s">
        <v>104</v>
      </c>
      <c r="D48" s="48"/>
      <c r="E48" s="48"/>
      <c r="F48" s="49">
        <v>0.2</v>
      </c>
      <c r="G48" s="50"/>
      <c r="H48" s="52"/>
      <c r="I48" s="31">
        <f>IF(AND(ISERROR(FIND(" ",H48)),ISERROR(FIND("　",H48))),Ref!H48,Ref!$I$106)</f>
        <v>0</v>
      </c>
      <c r="J48" s="31">
        <f>Ref!R48</f>
        <v>0</v>
      </c>
      <c r="K48" s="51"/>
    </row>
    <row r="49" spans="1:11" ht="31.5" customHeight="1" x14ac:dyDescent="0.4">
      <c r="A49" s="29" t="str">
        <f>IF(Ref!G49=0,Ref!$A$108,IF(Ref!H49=0,Ref!$A$109,IF(Ref!B49=0,Ref!$A$110,IF(Ref!F49=0,Ref!$A$111,IF(Ref!I49&gt;=4,Ref!$A$112,IF(AND(Ref!D49&gt;=20,Ref!H49&lt;=14),Ref!$A$113,IF(AND(Ref!D49&gt;=20,Ref!H49&gt;=36),Ref!$A$113,IF(AND(Ref!D49&gt;=20,Ref!B49&lt;&gt;4),Ref!$A$115,IF(AND(Ref!H49&gt;49,Ref!B49&lt;7),Ref!$A$116,IF(AND(Ref!H49&lt;15,Ref!B49&gt;10),Ref!$A$117,IF(AND(Ref!D49&gt;1,Ref!E49&gt;1),Ref!$A$118,IF(AND(Ref!D49=5,Ref!B49=2),Ref!$A$119,IF(AND(Ref!E49=12,Ref!B49=2),Ref!$A$119,IF(AND(Ref!E49=17,Ref!B49&lt;&gt;11),Ref!$A$120,IF(AND(Ref!D49=17,Ref!B49&lt;&gt;4),Ref!$A$121,IF(J49&lt;&gt;0,Ref!$A$107,Ref!$A$106))))))))))))))))</f>
        <v>試料名が未入力です</v>
      </c>
      <c r="B49" s="47" t="s">
        <v>32</v>
      </c>
      <c r="C49" s="30" t="s">
        <v>104</v>
      </c>
      <c r="D49" s="48"/>
      <c r="E49" s="48"/>
      <c r="F49" s="49">
        <v>0.2</v>
      </c>
      <c r="G49" s="50"/>
      <c r="H49" s="52"/>
      <c r="I49" s="31">
        <f>IF(AND(ISERROR(FIND(" ",H49)),ISERROR(FIND("　",H49))),Ref!H49,Ref!$I$106)</f>
        <v>0</v>
      </c>
      <c r="J49" s="31">
        <f>Ref!R49</f>
        <v>0</v>
      </c>
      <c r="K49" s="51"/>
    </row>
    <row r="50" spans="1:11" ht="31.5" customHeight="1" x14ac:dyDescent="0.4">
      <c r="A50" s="29" t="str">
        <f>IF(Ref!G50=0,Ref!$A$108,IF(Ref!H50=0,Ref!$A$109,IF(Ref!B50=0,Ref!$A$110,IF(Ref!F50=0,Ref!$A$111,IF(Ref!I50&gt;=4,Ref!$A$112,IF(AND(Ref!D50&gt;=20,Ref!H50&lt;=14),Ref!$A$113,IF(AND(Ref!D50&gt;=20,Ref!H50&gt;=36),Ref!$A$113,IF(AND(Ref!D50&gt;=20,Ref!B50&lt;&gt;4),Ref!$A$115,IF(AND(Ref!H50&gt;49,Ref!B50&lt;7),Ref!$A$116,IF(AND(Ref!H50&lt;15,Ref!B50&gt;10),Ref!$A$117,IF(AND(Ref!D50&gt;1,Ref!E50&gt;1),Ref!$A$118,IF(AND(Ref!D50=5,Ref!B50=2),Ref!$A$119,IF(AND(Ref!E50=12,Ref!B50=2),Ref!$A$119,IF(AND(Ref!E50=17,Ref!B50&lt;&gt;11),Ref!$A$120,IF(AND(Ref!D50=17,Ref!B50&lt;&gt;4),Ref!$A$121,IF(J50&lt;&gt;0,Ref!$A$107,Ref!$A$106))))))))))))))))</f>
        <v>試料名が未入力です</v>
      </c>
      <c r="B50" s="47" t="s">
        <v>32</v>
      </c>
      <c r="C50" s="30" t="s">
        <v>104</v>
      </c>
      <c r="D50" s="48"/>
      <c r="E50" s="48"/>
      <c r="F50" s="49">
        <v>0.2</v>
      </c>
      <c r="G50" s="50"/>
      <c r="H50" s="52"/>
      <c r="I50" s="31">
        <f>IF(AND(ISERROR(FIND(" ",H50)),ISERROR(FIND("　",H50))),Ref!H50,Ref!$I$106)</f>
        <v>0</v>
      </c>
      <c r="J50" s="31">
        <f>Ref!R50</f>
        <v>0</v>
      </c>
      <c r="K50" s="51"/>
    </row>
    <row r="51" spans="1:11" ht="31.5" customHeight="1" x14ac:dyDescent="0.4">
      <c r="A51" s="29" t="str">
        <f>IF(Ref!G51=0,Ref!$A$108,IF(Ref!H51=0,Ref!$A$109,IF(Ref!B51=0,Ref!$A$110,IF(Ref!F51=0,Ref!$A$111,IF(Ref!I51&gt;=4,Ref!$A$112,IF(AND(Ref!D51&gt;=20,Ref!H51&lt;=14),Ref!$A$113,IF(AND(Ref!D51&gt;=20,Ref!H51&gt;=36),Ref!$A$113,IF(AND(Ref!D51&gt;=20,Ref!B51&lt;&gt;4),Ref!$A$115,IF(AND(Ref!H51&gt;49,Ref!B51&lt;7),Ref!$A$116,IF(AND(Ref!H51&lt;15,Ref!B51&gt;10),Ref!$A$117,IF(AND(Ref!D51&gt;1,Ref!E51&gt;1),Ref!$A$118,IF(AND(Ref!D51=5,Ref!B51=2),Ref!$A$119,IF(AND(Ref!E51=12,Ref!B51=2),Ref!$A$119,IF(AND(Ref!E51=17,Ref!B51&lt;&gt;11),Ref!$A$120,IF(AND(Ref!D51=17,Ref!B51&lt;&gt;4),Ref!$A$121,IF(J51&lt;&gt;0,Ref!$A$107,Ref!$A$106))))))))))))))))</f>
        <v>試料名が未入力です</v>
      </c>
      <c r="B51" s="47" t="s">
        <v>32</v>
      </c>
      <c r="C51" s="30" t="s">
        <v>104</v>
      </c>
      <c r="D51" s="48"/>
      <c r="E51" s="48"/>
      <c r="F51" s="49">
        <v>0.2</v>
      </c>
      <c r="G51" s="50"/>
      <c r="H51" s="52"/>
      <c r="I51" s="31">
        <f>IF(AND(ISERROR(FIND(" ",H51)),ISERROR(FIND("　",H51))),Ref!H51,Ref!$I$106)</f>
        <v>0</v>
      </c>
      <c r="J51" s="31">
        <f>Ref!R51</f>
        <v>0</v>
      </c>
      <c r="K51" s="51"/>
    </row>
    <row r="52" spans="1:11" ht="31.5" customHeight="1" x14ac:dyDescent="0.4">
      <c r="A52" s="29" t="str">
        <f>IF(Ref!G52=0,Ref!$A$108,IF(Ref!H52=0,Ref!$A$109,IF(Ref!B52=0,Ref!$A$110,IF(Ref!F52=0,Ref!$A$111,IF(Ref!I52&gt;=4,Ref!$A$112,IF(AND(Ref!D52&gt;=20,Ref!H52&lt;=14),Ref!$A$113,IF(AND(Ref!D52&gt;=20,Ref!H52&gt;=36),Ref!$A$113,IF(AND(Ref!D52&gt;=20,Ref!B52&lt;&gt;4),Ref!$A$115,IF(AND(Ref!H52&gt;49,Ref!B52&lt;7),Ref!$A$116,IF(AND(Ref!H52&lt;15,Ref!B52&gt;10),Ref!$A$117,IF(AND(Ref!D52&gt;1,Ref!E52&gt;1),Ref!$A$118,IF(AND(Ref!D52=5,Ref!B52=2),Ref!$A$119,IF(AND(Ref!E52=12,Ref!B52=2),Ref!$A$119,IF(AND(Ref!E52=17,Ref!B52&lt;&gt;11),Ref!$A$120,IF(AND(Ref!D52=17,Ref!B52&lt;&gt;4),Ref!$A$121,IF(J52&lt;&gt;0,Ref!$A$107,Ref!$A$106))))))))))))))))</f>
        <v>試料名が未入力です</v>
      </c>
      <c r="B52" s="47" t="s">
        <v>32</v>
      </c>
      <c r="C52" s="30" t="s">
        <v>104</v>
      </c>
      <c r="D52" s="48"/>
      <c r="E52" s="48"/>
      <c r="F52" s="49">
        <v>0.2</v>
      </c>
      <c r="G52" s="50"/>
      <c r="H52" s="52"/>
      <c r="I52" s="31">
        <f>IF(AND(ISERROR(FIND(" ",H52)),ISERROR(FIND("　",H52))),Ref!H52,Ref!$I$106)</f>
        <v>0</v>
      </c>
      <c r="J52" s="31">
        <f>Ref!R52</f>
        <v>0</v>
      </c>
      <c r="K52" s="51"/>
    </row>
    <row r="53" spans="1:11" ht="31.5" customHeight="1" x14ac:dyDescent="0.4">
      <c r="A53" s="29" t="str">
        <f>IF(Ref!G53=0,Ref!$A$108,IF(Ref!H53=0,Ref!$A$109,IF(Ref!B53=0,Ref!$A$110,IF(Ref!F53=0,Ref!$A$111,IF(Ref!I53&gt;=4,Ref!$A$112,IF(AND(Ref!D53&gt;=20,Ref!H53&lt;=14),Ref!$A$113,IF(AND(Ref!D53&gt;=20,Ref!H53&gt;=36),Ref!$A$113,IF(AND(Ref!D53&gt;=20,Ref!B53&lt;&gt;4),Ref!$A$115,IF(AND(Ref!H53&gt;49,Ref!B53&lt;7),Ref!$A$116,IF(AND(Ref!H53&lt;15,Ref!B53&gt;10),Ref!$A$117,IF(AND(Ref!D53&gt;1,Ref!E53&gt;1),Ref!$A$118,IF(AND(Ref!D53=5,Ref!B53=2),Ref!$A$119,IF(AND(Ref!E53=12,Ref!B53=2),Ref!$A$119,IF(AND(Ref!E53=17,Ref!B53&lt;&gt;11),Ref!$A$120,IF(AND(Ref!D53=17,Ref!B53&lt;&gt;4),Ref!$A$121,IF(J53&lt;&gt;0,Ref!$A$107,Ref!$A$106))))))))))))))))</f>
        <v>試料名が未入力です</v>
      </c>
      <c r="B53" s="47" t="s">
        <v>32</v>
      </c>
      <c r="C53" s="30" t="s">
        <v>104</v>
      </c>
      <c r="D53" s="48"/>
      <c r="E53" s="48"/>
      <c r="F53" s="49">
        <v>0.2</v>
      </c>
      <c r="G53" s="50"/>
      <c r="H53" s="52"/>
      <c r="I53" s="31">
        <f>IF(AND(ISERROR(FIND(" ",H53)),ISERROR(FIND("　",H53))),Ref!H53,Ref!$I$106)</f>
        <v>0</v>
      </c>
      <c r="J53" s="31">
        <f>Ref!R53</f>
        <v>0</v>
      </c>
      <c r="K53" s="51"/>
    </row>
    <row r="54" spans="1:11" ht="31.5" customHeight="1" x14ac:dyDescent="0.4">
      <c r="A54" s="29" t="str">
        <f>IF(Ref!G54=0,Ref!$A$108,IF(Ref!H54=0,Ref!$A$109,IF(Ref!B54=0,Ref!$A$110,IF(Ref!F54=0,Ref!$A$111,IF(Ref!I54&gt;=4,Ref!$A$112,IF(AND(Ref!D54&gt;=20,Ref!H54&lt;=14),Ref!$A$113,IF(AND(Ref!D54&gt;=20,Ref!H54&gt;=36),Ref!$A$113,IF(AND(Ref!D54&gt;=20,Ref!B54&lt;&gt;4),Ref!$A$115,IF(AND(Ref!H54&gt;49,Ref!B54&lt;7),Ref!$A$116,IF(AND(Ref!H54&lt;15,Ref!B54&gt;10),Ref!$A$117,IF(AND(Ref!D54&gt;1,Ref!E54&gt;1),Ref!$A$118,IF(AND(Ref!D54=5,Ref!B54=2),Ref!$A$119,IF(AND(Ref!E54=12,Ref!B54=2),Ref!$A$119,IF(AND(Ref!E54=17,Ref!B54&lt;&gt;11),Ref!$A$120,IF(AND(Ref!D54=17,Ref!B54&lt;&gt;4),Ref!$A$121,IF(J54&lt;&gt;0,Ref!$A$107,Ref!$A$106))))))))))))))))</f>
        <v>試料名が未入力です</v>
      </c>
      <c r="B54" s="47" t="s">
        <v>32</v>
      </c>
      <c r="C54" s="30" t="s">
        <v>104</v>
      </c>
      <c r="D54" s="48"/>
      <c r="E54" s="48"/>
      <c r="F54" s="49">
        <v>0.2</v>
      </c>
      <c r="G54" s="50"/>
      <c r="H54" s="52"/>
      <c r="I54" s="31">
        <f>IF(AND(ISERROR(FIND(" ",H54)),ISERROR(FIND("　",H54))),Ref!H54,Ref!$I$106)</f>
        <v>0</v>
      </c>
      <c r="J54" s="31">
        <f>Ref!R54</f>
        <v>0</v>
      </c>
      <c r="K54" s="51"/>
    </row>
    <row r="55" spans="1:11" ht="31.5" customHeight="1" x14ac:dyDescent="0.4">
      <c r="A55" s="29" t="str">
        <f>IF(Ref!G55=0,Ref!$A$108,IF(Ref!H55=0,Ref!$A$109,IF(Ref!B55=0,Ref!$A$110,IF(Ref!F55=0,Ref!$A$111,IF(Ref!I55&gt;=4,Ref!$A$112,IF(AND(Ref!D55&gt;=20,Ref!H55&lt;=14),Ref!$A$113,IF(AND(Ref!D55&gt;=20,Ref!H55&gt;=36),Ref!$A$113,IF(AND(Ref!D55&gt;=20,Ref!B55&lt;&gt;4),Ref!$A$115,IF(AND(Ref!H55&gt;49,Ref!B55&lt;7),Ref!$A$116,IF(AND(Ref!H55&lt;15,Ref!B55&gt;10),Ref!$A$117,IF(AND(Ref!D55&gt;1,Ref!E55&gt;1),Ref!$A$118,IF(AND(Ref!D55=5,Ref!B55=2),Ref!$A$119,IF(AND(Ref!E55=12,Ref!B55=2),Ref!$A$119,IF(AND(Ref!E55=17,Ref!B55&lt;&gt;11),Ref!$A$120,IF(AND(Ref!D55=17,Ref!B55&lt;&gt;4),Ref!$A$121,IF(J55&lt;&gt;0,Ref!$A$107,Ref!$A$106))))))))))))))))</f>
        <v>試料名が未入力です</v>
      </c>
      <c r="B55" s="47" t="s">
        <v>32</v>
      </c>
      <c r="C55" s="30" t="s">
        <v>104</v>
      </c>
      <c r="D55" s="48"/>
      <c r="E55" s="48"/>
      <c r="F55" s="49">
        <v>0.2</v>
      </c>
      <c r="G55" s="50"/>
      <c r="H55" s="52"/>
      <c r="I55" s="31">
        <f>IF(AND(ISERROR(FIND(" ",H55)),ISERROR(FIND("　",H55))),Ref!H55,Ref!$I$106)</f>
        <v>0</v>
      </c>
      <c r="J55" s="31">
        <f>Ref!R55</f>
        <v>0</v>
      </c>
      <c r="K55" s="51"/>
    </row>
    <row r="56" spans="1:11" ht="31.5" customHeight="1" x14ac:dyDescent="0.4">
      <c r="A56" s="29" t="str">
        <f>IF(Ref!G56=0,Ref!$A$108,IF(Ref!H56=0,Ref!$A$109,IF(Ref!B56=0,Ref!$A$110,IF(Ref!F56=0,Ref!$A$111,IF(Ref!I56&gt;=4,Ref!$A$112,IF(AND(Ref!D56&gt;=20,Ref!H56&lt;=14),Ref!$A$113,IF(AND(Ref!D56&gt;=20,Ref!H56&gt;=36),Ref!$A$113,IF(AND(Ref!D56&gt;=20,Ref!B56&lt;&gt;4),Ref!$A$115,IF(AND(Ref!H56&gt;49,Ref!B56&lt;7),Ref!$A$116,IF(AND(Ref!H56&lt;15,Ref!B56&gt;10),Ref!$A$117,IF(AND(Ref!D56&gt;1,Ref!E56&gt;1),Ref!$A$118,IF(AND(Ref!D56=5,Ref!B56=2),Ref!$A$119,IF(AND(Ref!E56=12,Ref!B56=2),Ref!$A$119,IF(AND(Ref!E56=17,Ref!B56&lt;&gt;11),Ref!$A$120,IF(AND(Ref!D56=17,Ref!B56&lt;&gt;4),Ref!$A$121,IF(J56&lt;&gt;0,Ref!$A$107,Ref!$A$106))))))))))))))))</f>
        <v>試料名が未入力です</v>
      </c>
      <c r="B56" s="47" t="s">
        <v>32</v>
      </c>
      <c r="C56" s="30" t="s">
        <v>104</v>
      </c>
      <c r="D56" s="48"/>
      <c r="E56" s="48"/>
      <c r="F56" s="49">
        <v>0.2</v>
      </c>
      <c r="G56" s="50"/>
      <c r="H56" s="52"/>
      <c r="I56" s="31">
        <f>IF(AND(ISERROR(FIND(" ",H56)),ISERROR(FIND("　",H56))),Ref!H56,Ref!$I$106)</f>
        <v>0</v>
      </c>
      <c r="J56" s="31">
        <f>Ref!R56</f>
        <v>0</v>
      </c>
      <c r="K56" s="51"/>
    </row>
    <row r="57" spans="1:11" ht="31.5" customHeight="1" x14ac:dyDescent="0.4">
      <c r="A57" s="29" t="str">
        <f>IF(Ref!G57=0,Ref!$A$108,IF(Ref!H57=0,Ref!$A$109,IF(Ref!B57=0,Ref!$A$110,IF(Ref!F57=0,Ref!$A$111,IF(Ref!I57&gt;=4,Ref!$A$112,IF(AND(Ref!D57&gt;=20,Ref!H57&lt;=14),Ref!$A$113,IF(AND(Ref!D57&gt;=20,Ref!H57&gt;=36),Ref!$A$113,IF(AND(Ref!D57&gt;=20,Ref!B57&lt;&gt;4),Ref!$A$115,IF(AND(Ref!H57&gt;49,Ref!B57&lt;7),Ref!$A$116,IF(AND(Ref!H57&lt;15,Ref!B57&gt;10),Ref!$A$117,IF(AND(Ref!D57&gt;1,Ref!E57&gt;1),Ref!$A$118,IF(AND(Ref!D57=5,Ref!B57=2),Ref!$A$119,IF(AND(Ref!E57=12,Ref!B57=2),Ref!$A$119,IF(AND(Ref!E57=17,Ref!B57&lt;&gt;11),Ref!$A$120,IF(AND(Ref!D57=17,Ref!B57&lt;&gt;4),Ref!$A$121,IF(J57&lt;&gt;0,Ref!$A$107,Ref!$A$106))))))))))))))))</f>
        <v>試料名が未入力です</v>
      </c>
      <c r="B57" s="47" t="s">
        <v>32</v>
      </c>
      <c r="C57" s="30" t="s">
        <v>104</v>
      </c>
      <c r="D57" s="48"/>
      <c r="E57" s="48"/>
      <c r="F57" s="49">
        <v>0.2</v>
      </c>
      <c r="G57" s="50"/>
      <c r="H57" s="52"/>
      <c r="I57" s="31">
        <f>IF(AND(ISERROR(FIND(" ",H57)),ISERROR(FIND("　",H57))),Ref!H57,Ref!$I$106)</f>
        <v>0</v>
      </c>
      <c r="J57" s="31">
        <f>Ref!R57</f>
        <v>0</v>
      </c>
      <c r="K57" s="51"/>
    </row>
    <row r="58" spans="1:11" ht="31.5" customHeight="1" x14ac:dyDescent="0.4">
      <c r="A58" s="29" t="str">
        <f>IF(Ref!G58=0,Ref!$A$108,IF(Ref!H58=0,Ref!$A$109,IF(Ref!B58=0,Ref!$A$110,IF(Ref!F58=0,Ref!$A$111,IF(Ref!I58&gt;=4,Ref!$A$112,IF(AND(Ref!D58&gt;=20,Ref!H58&lt;=14),Ref!$A$113,IF(AND(Ref!D58&gt;=20,Ref!H58&gt;=36),Ref!$A$113,IF(AND(Ref!D58&gt;=20,Ref!B58&lt;&gt;4),Ref!$A$115,IF(AND(Ref!H58&gt;49,Ref!B58&lt;7),Ref!$A$116,IF(AND(Ref!H58&lt;15,Ref!B58&gt;10),Ref!$A$117,IF(AND(Ref!D58&gt;1,Ref!E58&gt;1),Ref!$A$118,IF(AND(Ref!D58=5,Ref!B58=2),Ref!$A$119,IF(AND(Ref!E58=12,Ref!B58=2),Ref!$A$119,IF(AND(Ref!E58=17,Ref!B58&lt;&gt;11),Ref!$A$120,IF(AND(Ref!D58=17,Ref!B58&lt;&gt;4),Ref!$A$121,IF(J58&lt;&gt;0,Ref!$A$107,Ref!$A$106))))))))))))))))</f>
        <v>試料名が未入力です</v>
      </c>
      <c r="B58" s="47" t="s">
        <v>32</v>
      </c>
      <c r="C58" s="30" t="s">
        <v>104</v>
      </c>
      <c r="D58" s="48"/>
      <c r="E58" s="48"/>
      <c r="F58" s="49">
        <v>0.2</v>
      </c>
      <c r="G58" s="50"/>
      <c r="H58" s="52"/>
      <c r="I58" s="31">
        <f>IF(AND(ISERROR(FIND(" ",H58)),ISERROR(FIND("　",H58))),Ref!H58,Ref!$I$106)</f>
        <v>0</v>
      </c>
      <c r="J58" s="31">
        <f>Ref!R58</f>
        <v>0</v>
      </c>
      <c r="K58" s="51"/>
    </row>
    <row r="59" spans="1:11" ht="31.5" customHeight="1" x14ac:dyDescent="0.4">
      <c r="A59" s="29" t="str">
        <f>IF(Ref!G59=0,Ref!$A$108,IF(Ref!H59=0,Ref!$A$109,IF(Ref!B59=0,Ref!$A$110,IF(Ref!F59=0,Ref!$A$111,IF(Ref!I59&gt;=4,Ref!$A$112,IF(AND(Ref!D59&gt;=20,Ref!H59&lt;=14),Ref!$A$113,IF(AND(Ref!D59&gt;=20,Ref!H59&gt;=36),Ref!$A$113,IF(AND(Ref!D59&gt;=20,Ref!B59&lt;&gt;4),Ref!$A$115,IF(AND(Ref!H59&gt;49,Ref!B59&lt;7),Ref!$A$116,IF(AND(Ref!H59&lt;15,Ref!B59&gt;10),Ref!$A$117,IF(AND(Ref!D59&gt;1,Ref!E59&gt;1),Ref!$A$118,IF(AND(Ref!D59=5,Ref!B59=2),Ref!$A$119,IF(AND(Ref!E59=12,Ref!B59=2),Ref!$A$119,IF(AND(Ref!E59=17,Ref!B59&lt;&gt;11),Ref!$A$120,IF(AND(Ref!D59=17,Ref!B59&lt;&gt;4),Ref!$A$121,IF(J59&lt;&gt;0,Ref!$A$107,Ref!$A$106))))))))))))))))</f>
        <v>試料名が未入力です</v>
      </c>
      <c r="B59" s="47" t="s">
        <v>32</v>
      </c>
      <c r="C59" s="30" t="s">
        <v>104</v>
      </c>
      <c r="D59" s="48"/>
      <c r="E59" s="48"/>
      <c r="F59" s="49">
        <v>0.2</v>
      </c>
      <c r="G59" s="50"/>
      <c r="H59" s="52"/>
      <c r="I59" s="31">
        <f>IF(AND(ISERROR(FIND(" ",H59)),ISERROR(FIND("　",H59))),Ref!H59,Ref!$I$106)</f>
        <v>0</v>
      </c>
      <c r="J59" s="31">
        <f>Ref!R59</f>
        <v>0</v>
      </c>
      <c r="K59" s="51"/>
    </row>
    <row r="60" spans="1:11" ht="31.5" customHeight="1" x14ac:dyDescent="0.4">
      <c r="A60" s="29" t="str">
        <f>IF(Ref!G60=0,Ref!$A$108,IF(Ref!H60=0,Ref!$A$109,IF(Ref!B60=0,Ref!$A$110,IF(Ref!F60=0,Ref!$A$111,IF(Ref!I60&gt;=4,Ref!$A$112,IF(AND(Ref!D60&gt;=20,Ref!H60&lt;=14),Ref!$A$113,IF(AND(Ref!D60&gt;=20,Ref!H60&gt;=36),Ref!$A$113,IF(AND(Ref!D60&gt;=20,Ref!B60&lt;&gt;4),Ref!$A$115,IF(AND(Ref!H60&gt;49,Ref!B60&lt;7),Ref!$A$116,IF(AND(Ref!H60&lt;15,Ref!B60&gt;10),Ref!$A$117,IF(AND(Ref!D60&gt;1,Ref!E60&gt;1),Ref!$A$118,IF(AND(Ref!D60=5,Ref!B60=2),Ref!$A$119,IF(AND(Ref!E60=12,Ref!B60=2),Ref!$A$119,IF(AND(Ref!E60=17,Ref!B60&lt;&gt;11),Ref!$A$120,IF(AND(Ref!D60=17,Ref!B60&lt;&gt;4),Ref!$A$121,IF(J60&lt;&gt;0,Ref!$A$107,Ref!$A$106))))))))))))))))</f>
        <v>試料名が未入力です</v>
      </c>
      <c r="B60" s="47" t="s">
        <v>32</v>
      </c>
      <c r="C60" s="30" t="s">
        <v>104</v>
      </c>
      <c r="D60" s="48"/>
      <c r="E60" s="48"/>
      <c r="F60" s="49">
        <v>0.2</v>
      </c>
      <c r="G60" s="50"/>
      <c r="H60" s="52"/>
      <c r="I60" s="31">
        <f>IF(AND(ISERROR(FIND(" ",H60)),ISERROR(FIND("　",H60))),Ref!H60,Ref!$I$106)</f>
        <v>0</v>
      </c>
      <c r="J60" s="31">
        <f>Ref!R60</f>
        <v>0</v>
      </c>
      <c r="K60" s="51"/>
    </row>
    <row r="61" spans="1:11" ht="31.5" customHeight="1" x14ac:dyDescent="0.4">
      <c r="A61" s="29" t="str">
        <f>IF(Ref!G61=0,Ref!$A$108,IF(Ref!H61=0,Ref!$A$109,IF(Ref!B61=0,Ref!$A$110,IF(Ref!F61=0,Ref!$A$111,IF(Ref!I61&gt;=4,Ref!$A$112,IF(AND(Ref!D61&gt;=20,Ref!H61&lt;=14),Ref!$A$113,IF(AND(Ref!D61&gt;=20,Ref!H61&gt;=36),Ref!$A$113,IF(AND(Ref!D61&gt;=20,Ref!B61&lt;&gt;4),Ref!$A$115,IF(AND(Ref!H61&gt;49,Ref!B61&lt;7),Ref!$A$116,IF(AND(Ref!H61&lt;15,Ref!B61&gt;10),Ref!$A$117,IF(AND(Ref!D61&gt;1,Ref!E61&gt;1),Ref!$A$118,IF(AND(Ref!D61=5,Ref!B61=2),Ref!$A$119,IF(AND(Ref!E61=12,Ref!B61=2),Ref!$A$119,IF(AND(Ref!E61=17,Ref!B61&lt;&gt;11),Ref!$A$120,IF(AND(Ref!D61=17,Ref!B61&lt;&gt;4),Ref!$A$121,IF(J61&lt;&gt;0,Ref!$A$107,Ref!$A$106))))))))))))))))</f>
        <v>試料名が未入力です</v>
      </c>
      <c r="B61" s="47" t="s">
        <v>32</v>
      </c>
      <c r="C61" s="30" t="s">
        <v>104</v>
      </c>
      <c r="D61" s="48"/>
      <c r="E61" s="48"/>
      <c r="F61" s="49">
        <v>0.2</v>
      </c>
      <c r="G61" s="50"/>
      <c r="H61" s="52"/>
      <c r="I61" s="31">
        <f>IF(AND(ISERROR(FIND(" ",H61)),ISERROR(FIND("　",H61))),Ref!H61,Ref!$I$106)</f>
        <v>0</v>
      </c>
      <c r="J61" s="31">
        <f>Ref!R61</f>
        <v>0</v>
      </c>
      <c r="K61" s="51"/>
    </row>
    <row r="62" spans="1:11" ht="31.5" customHeight="1" x14ac:dyDescent="0.4">
      <c r="A62" s="29" t="str">
        <f>IF(Ref!G62=0,Ref!$A$108,IF(Ref!H62=0,Ref!$A$109,IF(Ref!B62=0,Ref!$A$110,IF(Ref!F62=0,Ref!$A$111,IF(Ref!I62&gt;=4,Ref!$A$112,IF(AND(Ref!D62&gt;=20,Ref!H62&lt;=14),Ref!$A$113,IF(AND(Ref!D62&gt;=20,Ref!H62&gt;=36),Ref!$A$113,IF(AND(Ref!D62&gt;=20,Ref!B62&lt;&gt;4),Ref!$A$115,IF(AND(Ref!H62&gt;49,Ref!B62&lt;7),Ref!$A$116,IF(AND(Ref!H62&lt;15,Ref!B62&gt;10),Ref!$A$117,IF(AND(Ref!D62&gt;1,Ref!E62&gt;1),Ref!$A$118,IF(AND(Ref!D62=5,Ref!B62=2),Ref!$A$119,IF(AND(Ref!E62=12,Ref!B62=2),Ref!$A$119,IF(AND(Ref!E62=17,Ref!B62&lt;&gt;11),Ref!$A$120,IF(AND(Ref!D62=17,Ref!B62&lt;&gt;4),Ref!$A$121,IF(J62&lt;&gt;0,Ref!$A$107,Ref!$A$106))))))))))))))))</f>
        <v>試料名が未入力です</v>
      </c>
      <c r="B62" s="47" t="s">
        <v>32</v>
      </c>
      <c r="C62" s="30" t="s">
        <v>104</v>
      </c>
      <c r="D62" s="48"/>
      <c r="E62" s="48"/>
      <c r="F62" s="49">
        <v>0.2</v>
      </c>
      <c r="G62" s="50"/>
      <c r="H62" s="52"/>
      <c r="I62" s="31">
        <f>IF(AND(ISERROR(FIND(" ",H62)),ISERROR(FIND("　",H62))),Ref!H62,Ref!$I$106)</f>
        <v>0</v>
      </c>
      <c r="J62" s="31">
        <f>Ref!R62</f>
        <v>0</v>
      </c>
      <c r="K62" s="51"/>
    </row>
    <row r="63" spans="1:11" ht="31.5" customHeight="1" x14ac:dyDescent="0.4">
      <c r="A63" s="29" t="str">
        <f>IF(Ref!G63=0,Ref!$A$108,IF(Ref!H63=0,Ref!$A$109,IF(Ref!B63=0,Ref!$A$110,IF(Ref!F63=0,Ref!$A$111,IF(Ref!I63&gt;=4,Ref!$A$112,IF(AND(Ref!D63&gt;=20,Ref!H63&lt;=14),Ref!$A$113,IF(AND(Ref!D63&gt;=20,Ref!H63&gt;=36),Ref!$A$113,IF(AND(Ref!D63&gt;=20,Ref!B63&lt;&gt;4),Ref!$A$115,IF(AND(Ref!H63&gt;49,Ref!B63&lt;7),Ref!$A$116,IF(AND(Ref!H63&lt;15,Ref!B63&gt;10),Ref!$A$117,IF(AND(Ref!D63&gt;1,Ref!E63&gt;1),Ref!$A$118,IF(AND(Ref!D63=5,Ref!B63=2),Ref!$A$119,IF(AND(Ref!E63=12,Ref!B63=2),Ref!$A$119,IF(AND(Ref!E63=17,Ref!B63&lt;&gt;11),Ref!$A$120,IF(AND(Ref!D63=17,Ref!B63&lt;&gt;4),Ref!$A$121,IF(J63&lt;&gt;0,Ref!$A$107,Ref!$A$106))))))))))))))))</f>
        <v>試料名が未入力です</v>
      </c>
      <c r="B63" s="47" t="s">
        <v>32</v>
      </c>
      <c r="C63" s="30" t="s">
        <v>104</v>
      </c>
      <c r="D63" s="48"/>
      <c r="E63" s="48"/>
      <c r="F63" s="49">
        <v>0.2</v>
      </c>
      <c r="G63" s="50"/>
      <c r="H63" s="52"/>
      <c r="I63" s="31">
        <f>IF(AND(ISERROR(FIND(" ",H63)),ISERROR(FIND("　",H63))),Ref!H63,Ref!$I$106)</f>
        <v>0</v>
      </c>
      <c r="J63" s="31">
        <f>Ref!R63</f>
        <v>0</v>
      </c>
      <c r="K63" s="51"/>
    </row>
    <row r="64" spans="1:11" ht="31.5" customHeight="1" x14ac:dyDescent="0.4">
      <c r="A64" s="29" t="str">
        <f>IF(Ref!G64=0,Ref!$A$108,IF(Ref!H64=0,Ref!$A$109,IF(Ref!B64=0,Ref!$A$110,IF(Ref!F64=0,Ref!$A$111,IF(Ref!I64&gt;=4,Ref!$A$112,IF(AND(Ref!D64&gt;=20,Ref!H64&lt;=14),Ref!$A$113,IF(AND(Ref!D64&gt;=20,Ref!H64&gt;=36),Ref!$A$113,IF(AND(Ref!D64&gt;=20,Ref!B64&lt;&gt;4),Ref!$A$115,IF(AND(Ref!H64&gt;49,Ref!B64&lt;7),Ref!$A$116,IF(AND(Ref!H64&lt;15,Ref!B64&gt;10),Ref!$A$117,IF(AND(Ref!D64&gt;1,Ref!E64&gt;1),Ref!$A$118,IF(AND(Ref!D64=5,Ref!B64=2),Ref!$A$119,IF(AND(Ref!E64=12,Ref!B64=2),Ref!$A$119,IF(AND(Ref!E64=17,Ref!B64&lt;&gt;11),Ref!$A$120,IF(AND(Ref!D64=17,Ref!B64&lt;&gt;4),Ref!$A$121,IF(J64&lt;&gt;0,Ref!$A$107,Ref!$A$106))))))))))))))))</f>
        <v>試料名が未入力です</v>
      </c>
      <c r="B64" s="47" t="s">
        <v>32</v>
      </c>
      <c r="C64" s="30" t="s">
        <v>104</v>
      </c>
      <c r="D64" s="48"/>
      <c r="E64" s="48"/>
      <c r="F64" s="49">
        <v>0.2</v>
      </c>
      <c r="G64" s="50"/>
      <c r="H64" s="52"/>
      <c r="I64" s="31">
        <f>IF(AND(ISERROR(FIND(" ",H64)),ISERROR(FIND("　",H64))),Ref!H64,Ref!$I$106)</f>
        <v>0</v>
      </c>
      <c r="J64" s="31">
        <f>Ref!R64</f>
        <v>0</v>
      </c>
      <c r="K64" s="51"/>
    </row>
    <row r="65" spans="1:11" ht="31.5" customHeight="1" x14ac:dyDescent="0.4">
      <c r="A65" s="29" t="str">
        <f>IF(Ref!G65=0,Ref!$A$108,IF(Ref!H65=0,Ref!$A$109,IF(Ref!B65=0,Ref!$A$110,IF(Ref!F65=0,Ref!$A$111,IF(Ref!I65&gt;=4,Ref!$A$112,IF(AND(Ref!D65&gt;=20,Ref!H65&lt;=14),Ref!$A$113,IF(AND(Ref!D65&gt;=20,Ref!H65&gt;=36),Ref!$A$113,IF(AND(Ref!D65&gt;=20,Ref!B65&lt;&gt;4),Ref!$A$115,IF(AND(Ref!H65&gt;49,Ref!B65&lt;7),Ref!$A$116,IF(AND(Ref!H65&lt;15,Ref!B65&gt;10),Ref!$A$117,IF(AND(Ref!D65&gt;1,Ref!E65&gt;1),Ref!$A$118,IF(AND(Ref!D65=5,Ref!B65=2),Ref!$A$119,IF(AND(Ref!E65=12,Ref!B65=2),Ref!$A$119,IF(AND(Ref!E65=17,Ref!B65&lt;&gt;11),Ref!$A$120,IF(AND(Ref!D65=17,Ref!B65&lt;&gt;4),Ref!$A$121,IF(J65&lt;&gt;0,Ref!$A$107,Ref!$A$106))))))))))))))))</f>
        <v>試料名が未入力です</v>
      </c>
      <c r="B65" s="47" t="s">
        <v>32</v>
      </c>
      <c r="C65" s="30" t="s">
        <v>104</v>
      </c>
      <c r="D65" s="48"/>
      <c r="E65" s="48"/>
      <c r="F65" s="49">
        <v>0.2</v>
      </c>
      <c r="G65" s="50"/>
      <c r="H65" s="52"/>
      <c r="I65" s="31">
        <f>IF(AND(ISERROR(FIND(" ",H65)),ISERROR(FIND("　",H65))),Ref!H65,Ref!$I$106)</f>
        <v>0</v>
      </c>
      <c r="J65" s="31">
        <f>Ref!R65</f>
        <v>0</v>
      </c>
      <c r="K65" s="51"/>
    </row>
    <row r="66" spans="1:11" ht="31.5" customHeight="1" x14ac:dyDescent="0.4">
      <c r="A66" s="29" t="str">
        <f>IF(Ref!G66=0,Ref!$A$108,IF(Ref!H66=0,Ref!$A$109,IF(Ref!B66=0,Ref!$A$110,IF(Ref!F66=0,Ref!$A$111,IF(Ref!I66&gt;=4,Ref!$A$112,IF(AND(Ref!D66&gt;=20,Ref!H66&lt;=14),Ref!$A$113,IF(AND(Ref!D66&gt;=20,Ref!H66&gt;=36),Ref!$A$113,IF(AND(Ref!D66&gt;=20,Ref!B66&lt;&gt;4),Ref!$A$115,IF(AND(Ref!H66&gt;49,Ref!B66&lt;7),Ref!$A$116,IF(AND(Ref!H66&lt;15,Ref!B66&gt;10),Ref!$A$117,IF(AND(Ref!D66&gt;1,Ref!E66&gt;1),Ref!$A$118,IF(AND(Ref!D66=5,Ref!B66=2),Ref!$A$119,IF(AND(Ref!E66=12,Ref!B66=2),Ref!$A$119,IF(AND(Ref!E66=17,Ref!B66&lt;&gt;11),Ref!$A$120,IF(AND(Ref!D66=17,Ref!B66&lt;&gt;4),Ref!$A$121,IF(J66&lt;&gt;0,Ref!$A$107,Ref!$A$106))))))))))))))))</f>
        <v>試料名が未入力です</v>
      </c>
      <c r="B66" s="47" t="s">
        <v>32</v>
      </c>
      <c r="C66" s="30" t="s">
        <v>104</v>
      </c>
      <c r="D66" s="48"/>
      <c r="E66" s="48"/>
      <c r="F66" s="49">
        <v>0.2</v>
      </c>
      <c r="G66" s="50"/>
      <c r="H66" s="52"/>
      <c r="I66" s="31">
        <f>IF(AND(ISERROR(FIND(" ",H66)),ISERROR(FIND("　",H66))),Ref!H66,Ref!$I$106)</f>
        <v>0</v>
      </c>
      <c r="J66" s="31">
        <f>Ref!R66</f>
        <v>0</v>
      </c>
      <c r="K66" s="51"/>
    </row>
    <row r="67" spans="1:11" ht="31.5" customHeight="1" x14ac:dyDescent="0.4">
      <c r="A67" s="29" t="str">
        <f>IF(Ref!G67=0,Ref!$A$108,IF(Ref!H67=0,Ref!$A$109,IF(Ref!B67=0,Ref!$A$110,IF(Ref!F67=0,Ref!$A$111,IF(Ref!I67&gt;=4,Ref!$A$112,IF(AND(Ref!D67&gt;=20,Ref!H67&lt;=14),Ref!$A$113,IF(AND(Ref!D67&gt;=20,Ref!H67&gt;=36),Ref!$A$113,IF(AND(Ref!D67&gt;=20,Ref!B67&lt;&gt;4),Ref!$A$115,IF(AND(Ref!H67&gt;49,Ref!B67&lt;7),Ref!$A$116,IF(AND(Ref!H67&lt;15,Ref!B67&gt;10),Ref!$A$117,IF(AND(Ref!D67&gt;1,Ref!E67&gt;1),Ref!$A$118,IF(AND(Ref!D67=5,Ref!B67=2),Ref!$A$119,IF(AND(Ref!E67=12,Ref!B67=2),Ref!$A$119,IF(AND(Ref!E67=17,Ref!B67&lt;&gt;11),Ref!$A$120,IF(AND(Ref!D67=17,Ref!B67&lt;&gt;4),Ref!$A$121,IF(J67&lt;&gt;0,Ref!$A$107,Ref!$A$106))))))))))))))))</f>
        <v>試料名が未入力です</v>
      </c>
      <c r="B67" s="47" t="s">
        <v>32</v>
      </c>
      <c r="C67" s="30" t="s">
        <v>104</v>
      </c>
      <c r="D67" s="48"/>
      <c r="E67" s="48"/>
      <c r="F67" s="49">
        <v>0.2</v>
      </c>
      <c r="G67" s="50"/>
      <c r="H67" s="52"/>
      <c r="I67" s="31">
        <f>IF(AND(ISERROR(FIND(" ",H67)),ISERROR(FIND("　",H67))),Ref!H67,Ref!$I$106)</f>
        <v>0</v>
      </c>
      <c r="J67" s="31">
        <f>Ref!R67</f>
        <v>0</v>
      </c>
      <c r="K67" s="51"/>
    </row>
    <row r="68" spans="1:11" ht="31.5" customHeight="1" x14ac:dyDescent="0.4">
      <c r="A68" s="29" t="str">
        <f>IF(Ref!G68=0,Ref!$A$108,IF(Ref!H68=0,Ref!$A$109,IF(Ref!B68=0,Ref!$A$110,IF(Ref!F68=0,Ref!$A$111,IF(Ref!I68&gt;=4,Ref!$A$112,IF(AND(Ref!D68&gt;=20,Ref!H68&lt;=14),Ref!$A$113,IF(AND(Ref!D68&gt;=20,Ref!H68&gt;=36),Ref!$A$113,IF(AND(Ref!D68&gt;=20,Ref!B68&lt;&gt;4),Ref!$A$115,IF(AND(Ref!H68&gt;49,Ref!B68&lt;7),Ref!$A$116,IF(AND(Ref!H68&lt;15,Ref!B68&gt;10),Ref!$A$117,IF(AND(Ref!D68&gt;1,Ref!E68&gt;1),Ref!$A$118,IF(AND(Ref!D68=5,Ref!B68=2),Ref!$A$119,IF(AND(Ref!E68=12,Ref!B68=2),Ref!$A$119,IF(AND(Ref!E68=17,Ref!B68&lt;&gt;11),Ref!$A$120,IF(AND(Ref!D68=17,Ref!B68&lt;&gt;4),Ref!$A$121,IF(J68&lt;&gt;0,Ref!$A$107,Ref!$A$106))))))))))))))))</f>
        <v>試料名が未入力です</v>
      </c>
      <c r="B68" s="47" t="s">
        <v>32</v>
      </c>
      <c r="C68" s="30" t="s">
        <v>104</v>
      </c>
      <c r="D68" s="48"/>
      <c r="E68" s="48"/>
      <c r="F68" s="49">
        <v>0.2</v>
      </c>
      <c r="G68" s="50"/>
      <c r="H68" s="52"/>
      <c r="I68" s="31">
        <f>IF(AND(ISERROR(FIND(" ",H68)),ISERROR(FIND("　",H68))),Ref!H68,Ref!$I$106)</f>
        <v>0</v>
      </c>
      <c r="J68" s="31">
        <f>Ref!R68</f>
        <v>0</v>
      </c>
      <c r="K68" s="51"/>
    </row>
    <row r="69" spans="1:11" ht="31.5" customHeight="1" x14ac:dyDescent="0.4">
      <c r="A69" s="29" t="str">
        <f>IF(Ref!G69=0,Ref!$A$108,IF(Ref!H69=0,Ref!$A$109,IF(Ref!B69=0,Ref!$A$110,IF(Ref!F69=0,Ref!$A$111,IF(Ref!I69&gt;=4,Ref!$A$112,IF(AND(Ref!D69&gt;=20,Ref!H69&lt;=14),Ref!$A$113,IF(AND(Ref!D69&gt;=20,Ref!H69&gt;=36),Ref!$A$113,IF(AND(Ref!D69&gt;=20,Ref!B69&lt;&gt;4),Ref!$A$115,IF(AND(Ref!H69&gt;49,Ref!B69&lt;7),Ref!$A$116,IF(AND(Ref!H69&lt;15,Ref!B69&gt;10),Ref!$A$117,IF(AND(Ref!D69&gt;1,Ref!E69&gt;1),Ref!$A$118,IF(AND(Ref!D69=5,Ref!B69=2),Ref!$A$119,IF(AND(Ref!E69=12,Ref!B69=2),Ref!$A$119,IF(AND(Ref!E69=17,Ref!B69&lt;&gt;11),Ref!$A$120,IF(AND(Ref!D69=17,Ref!B69&lt;&gt;4),Ref!$A$121,IF(J69&lt;&gt;0,Ref!$A$107,Ref!$A$106))))))))))))))))</f>
        <v>試料名が未入力です</v>
      </c>
      <c r="B69" s="47" t="s">
        <v>32</v>
      </c>
      <c r="C69" s="30" t="s">
        <v>104</v>
      </c>
      <c r="D69" s="48"/>
      <c r="E69" s="48"/>
      <c r="F69" s="49">
        <v>0.2</v>
      </c>
      <c r="G69" s="50"/>
      <c r="H69" s="52"/>
      <c r="I69" s="31">
        <f>IF(AND(ISERROR(FIND(" ",H69)),ISERROR(FIND("　",H69))),Ref!H69,Ref!$I$106)</f>
        <v>0</v>
      </c>
      <c r="J69" s="31">
        <f>Ref!R69</f>
        <v>0</v>
      </c>
      <c r="K69" s="51"/>
    </row>
    <row r="70" spans="1:11" ht="31.5" customHeight="1" x14ac:dyDescent="0.4">
      <c r="A70" s="29" t="str">
        <f>IF(Ref!G70=0,Ref!$A$108,IF(Ref!H70=0,Ref!$A$109,IF(Ref!B70=0,Ref!$A$110,IF(Ref!F70=0,Ref!$A$111,IF(Ref!I70&gt;=4,Ref!$A$112,IF(AND(Ref!D70&gt;=20,Ref!H70&lt;=14),Ref!$A$113,IF(AND(Ref!D70&gt;=20,Ref!H70&gt;=36),Ref!$A$113,IF(AND(Ref!D70&gt;=20,Ref!B70&lt;&gt;4),Ref!$A$115,IF(AND(Ref!H70&gt;49,Ref!B70&lt;7),Ref!$A$116,IF(AND(Ref!H70&lt;15,Ref!B70&gt;10),Ref!$A$117,IF(AND(Ref!D70&gt;1,Ref!E70&gt;1),Ref!$A$118,IF(AND(Ref!D70=5,Ref!B70=2),Ref!$A$119,IF(AND(Ref!E70=12,Ref!B70=2),Ref!$A$119,IF(AND(Ref!E70=17,Ref!B70&lt;&gt;11),Ref!$A$120,IF(AND(Ref!D70=17,Ref!B70&lt;&gt;4),Ref!$A$121,IF(J70&lt;&gt;0,Ref!$A$107,Ref!$A$106))))))))))))))))</f>
        <v>試料名が未入力です</v>
      </c>
      <c r="B70" s="47" t="s">
        <v>32</v>
      </c>
      <c r="C70" s="30" t="s">
        <v>104</v>
      </c>
      <c r="D70" s="48"/>
      <c r="E70" s="48"/>
      <c r="F70" s="49">
        <v>0.2</v>
      </c>
      <c r="G70" s="50"/>
      <c r="H70" s="52"/>
      <c r="I70" s="31">
        <f>IF(AND(ISERROR(FIND(" ",H70)),ISERROR(FIND("　",H70))),Ref!H70,Ref!$I$106)</f>
        <v>0</v>
      </c>
      <c r="J70" s="31">
        <f>Ref!R70</f>
        <v>0</v>
      </c>
      <c r="K70" s="51"/>
    </row>
    <row r="71" spans="1:11" ht="31.5" customHeight="1" x14ac:dyDescent="0.4">
      <c r="A71" s="29" t="str">
        <f>IF(Ref!G71=0,Ref!$A$108,IF(Ref!H71=0,Ref!$A$109,IF(Ref!B71=0,Ref!$A$110,IF(Ref!F71=0,Ref!$A$111,IF(Ref!I71&gt;=4,Ref!$A$112,IF(AND(Ref!D71&gt;=20,Ref!H71&lt;=14),Ref!$A$113,IF(AND(Ref!D71&gt;=20,Ref!H71&gt;=36),Ref!$A$113,IF(AND(Ref!D71&gt;=20,Ref!B71&lt;&gt;4),Ref!$A$115,IF(AND(Ref!H71&gt;49,Ref!B71&lt;7),Ref!$A$116,IF(AND(Ref!H71&lt;15,Ref!B71&gt;10),Ref!$A$117,IF(AND(Ref!D71&gt;1,Ref!E71&gt;1),Ref!$A$118,IF(AND(Ref!D71=5,Ref!B71=2),Ref!$A$119,IF(AND(Ref!E71=12,Ref!B71=2),Ref!$A$119,IF(AND(Ref!E71=17,Ref!B71&lt;&gt;11),Ref!$A$120,IF(AND(Ref!D71=17,Ref!B71&lt;&gt;4),Ref!$A$121,IF(J71&lt;&gt;0,Ref!$A$107,Ref!$A$106))))))))))))))))</f>
        <v>試料名が未入力です</v>
      </c>
      <c r="B71" s="47" t="s">
        <v>32</v>
      </c>
      <c r="C71" s="30" t="s">
        <v>104</v>
      </c>
      <c r="D71" s="48"/>
      <c r="E71" s="48"/>
      <c r="F71" s="49">
        <v>0.2</v>
      </c>
      <c r="G71" s="50"/>
      <c r="H71" s="52"/>
      <c r="I71" s="31">
        <f>IF(AND(ISERROR(FIND(" ",H71)),ISERROR(FIND("　",H71))),Ref!H71,Ref!$I$106)</f>
        <v>0</v>
      </c>
      <c r="J71" s="31">
        <f>Ref!R71</f>
        <v>0</v>
      </c>
      <c r="K71" s="51"/>
    </row>
    <row r="72" spans="1:11" ht="31.5" customHeight="1" x14ac:dyDescent="0.4">
      <c r="A72" s="29" t="str">
        <f>IF(Ref!G72=0,Ref!$A$108,IF(Ref!H72=0,Ref!$A$109,IF(Ref!B72=0,Ref!$A$110,IF(Ref!F72=0,Ref!$A$111,IF(Ref!I72&gt;=4,Ref!$A$112,IF(AND(Ref!D72&gt;=20,Ref!H72&lt;=14),Ref!$A$113,IF(AND(Ref!D72&gt;=20,Ref!H72&gt;=36),Ref!$A$113,IF(AND(Ref!D72&gt;=20,Ref!B72&lt;&gt;4),Ref!$A$115,IF(AND(Ref!H72&gt;49,Ref!B72&lt;7),Ref!$A$116,IF(AND(Ref!H72&lt;15,Ref!B72&gt;10),Ref!$A$117,IF(AND(Ref!D72&gt;1,Ref!E72&gt;1),Ref!$A$118,IF(AND(Ref!D72=5,Ref!B72=2),Ref!$A$119,IF(AND(Ref!E72=12,Ref!B72=2),Ref!$A$119,IF(AND(Ref!E72=17,Ref!B72&lt;&gt;11),Ref!$A$120,IF(AND(Ref!D72=17,Ref!B72&lt;&gt;4),Ref!$A$121,IF(J72&lt;&gt;0,Ref!$A$107,Ref!$A$106))))))))))))))))</f>
        <v>試料名が未入力です</v>
      </c>
      <c r="B72" s="47" t="s">
        <v>32</v>
      </c>
      <c r="C72" s="30" t="s">
        <v>104</v>
      </c>
      <c r="D72" s="48"/>
      <c r="E72" s="48"/>
      <c r="F72" s="49">
        <v>0.2</v>
      </c>
      <c r="G72" s="50"/>
      <c r="H72" s="52"/>
      <c r="I72" s="31">
        <f>IF(AND(ISERROR(FIND(" ",H72)),ISERROR(FIND("　",H72))),Ref!H72,Ref!$I$106)</f>
        <v>0</v>
      </c>
      <c r="J72" s="31">
        <f>Ref!R72</f>
        <v>0</v>
      </c>
      <c r="K72" s="51"/>
    </row>
    <row r="73" spans="1:11" ht="31.5" customHeight="1" x14ac:dyDescent="0.4">
      <c r="A73" s="29" t="str">
        <f>IF(Ref!G73=0,Ref!$A$108,IF(Ref!H73=0,Ref!$A$109,IF(Ref!B73=0,Ref!$A$110,IF(Ref!F73=0,Ref!$A$111,IF(Ref!I73&gt;=4,Ref!$A$112,IF(AND(Ref!D73&gt;=20,Ref!H73&lt;=14),Ref!$A$113,IF(AND(Ref!D73&gt;=20,Ref!H73&gt;=36),Ref!$A$113,IF(AND(Ref!D73&gt;=20,Ref!B73&lt;&gt;4),Ref!$A$115,IF(AND(Ref!H73&gt;49,Ref!B73&lt;7),Ref!$A$116,IF(AND(Ref!H73&lt;15,Ref!B73&gt;10),Ref!$A$117,IF(AND(Ref!D73&gt;1,Ref!E73&gt;1),Ref!$A$118,IF(AND(Ref!D73=5,Ref!B73=2),Ref!$A$119,IF(AND(Ref!E73=12,Ref!B73=2),Ref!$A$119,IF(AND(Ref!E73=17,Ref!B73&lt;&gt;11),Ref!$A$120,IF(AND(Ref!D73=17,Ref!B73&lt;&gt;4),Ref!$A$121,IF(J73&lt;&gt;0,Ref!$A$107,Ref!$A$106))))))))))))))))</f>
        <v>試料名が未入力です</v>
      </c>
      <c r="B73" s="47" t="s">
        <v>32</v>
      </c>
      <c r="C73" s="30" t="s">
        <v>104</v>
      </c>
      <c r="D73" s="48"/>
      <c r="E73" s="48"/>
      <c r="F73" s="49">
        <v>0.2</v>
      </c>
      <c r="G73" s="50"/>
      <c r="H73" s="52"/>
      <c r="I73" s="31">
        <f>IF(AND(ISERROR(FIND(" ",H73)),ISERROR(FIND("　",H73))),Ref!H73,Ref!$I$106)</f>
        <v>0</v>
      </c>
      <c r="J73" s="31">
        <f>Ref!R73</f>
        <v>0</v>
      </c>
      <c r="K73" s="51"/>
    </row>
    <row r="74" spans="1:11" ht="31.5" customHeight="1" x14ac:dyDescent="0.4">
      <c r="A74" s="29" t="str">
        <f>IF(Ref!G74=0,Ref!$A$108,IF(Ref!H74=0,Ref!$A$109,IF(Ref!B74=0,Ref!$A$110,IF(Ref!F74=0,Ref!$A$111,IF(Ref!I74&gt;=4,Ref!$A$112,IF(AND(Ref!D74&gt;=20,Ref!H74&lt;=14),Ref!$A$113,IF(AND(Ref!D74&gt;=20,Ref!H74&gt;=36),Ref!$A$113,IF(AND(Ref!D74&gt;=20,Ref!B74&lt;&gt;4),Ref!$A$115,IF(AND(Ref!H74&gt;49,Ref!B74&lt;7),Ref!$A$116,IF(AND(Ref!H74&lt;15,Ref!B74&gt;10),Ref!$A$117,IF(AND(Ref!D74&gt;1,Ref!E74&gt;1),Ref!$A$118,IF(AND(Ref!D74=5,Ref!B74=2),Ref!$A$119,IF(AND(Ref!E74=12,Ref!B74=2),Ref!$A$119,IF(AND(Ref!E74=17,Ref!B74&lt;&gt;11),Ref!$A$120,IF(AND(Ref!D74=17,Ref!B74&lt;&gt;4),Ref!$A$121,IF(J74&lt;&gt;0,Ref!$A$107,Ref!$A$106))))))))))))))))</f>
        <v>試料名が未入力です</v>
      </c>
      <c r="B74" s="47" t="s">
        <v>32</v>
      </c>
      <c r="C74" s="30" t="s">
        <v>104</v>
      </c>
      <c r="D74" s="48"/>
      <c r="E74" s="48"/>
      <c r="F74" s="49">
        <v>0.2</v>
      </c>
      <c r="G74" s="50"/>
      <c r="H74" s="52"/>
      <c r="I74" s="31">
        <f>IF(AND(ISERROR(FIND(" ",H74)),ISERROR(FIND("　",H74))),Ref!H74,Ref!$I$106)</f>
        <v>0</v>
      </c>
      <c r="J74" s="31">
        <f>Ref!R74</f>
        <v>0</v>
      </c>
      <c r="K74" s="51"/>
    </row>
    <row r="75" spans="1:11" ht="31.5" customHeight="1" x14ac:dyDescent="0.4">
      <c r="A75" s="29" t="str">
        <f>IF(Ref!G75=0,Ref!$A$108,IF(Ref!H75=0,Ref!$A$109,IF(Ref!B75=0,Ref!$A$110,IF(Ref!F75=0,Ref!$A$111,IF(Ref!I75&gt;=4,Ref!$A$112,IF(AND(Ref!D75&gt;=20,Ref!H75&lt;=14),Ref!$A$113,IF(AND(Ref!D75&gt;=20,Ref!H75&gt;=36),Ref!$A$113,IF(AND(Ref!D75&gt;=20,Ref!B75&lt;&gt;4),Ref!$A$115,IF(AND(Ref!H75&gt;49,Ref!B75&lt;7),Ref!$A$116,IF(AND(Ref!H75&lt;15,Ref!B75&gt;10),Ref!$A$117,IF(AND(Ref!D75&gt;1,Ref!E75&gt;1),Ref!$A$118,IF(AND(Ref!D75=5,Ref!B75=2),Ref!$A$119,IF(AND(Ref!E75=12,Ref!B75=2),Ref!$A$119,IF(AND(Ref!E75=17,Ref!B75&lt;&gt;11),Ref!$A$120,IF(AND(Ref!D75=17,Ref!B75&lt;&gt;4),Ref!$A$121,IF(J75&lt;&gt;0,Ref!$A$107,Ref!$A$106))))))))))))))))</f>
        <v>試料名が未入力です</v>
      </c>
      <c r="B75" s="47" t="s">
        <v>32</v>
      </c>
      <c r="C75" s="30" t="s">
        <v>104</v>
      </c>
      <c r="D75" s="48"/>
      <c r="E75" s="48"/>
      <c r="F75" s="49">
        <v>0.2</v>
      </c>
      <c r="G75" s="50"/>
      <c r="H75" s="52"/>
      <c r="I75" s="31">
        <f>IF(AND(ISERROR(FIND(" ",H75)),ISERROR(FIND("　",H75))),Ref!H75,Ref!$I$106)</f>
        <v>0</v>
      </c>
      <c r="J75" s="31">
        <f>Ref!R75</f>
        <v>0</v>
      </c>
      <c r="K75" s="51"/>
    </row>
    <row r="76" spans="1:11" ht="31.5" customHeight="1" x14ac:dyDescent="0.4">
      <c r="A76" s="29" t="str">
        <f>IF(Ref!G76=0,Ref!$A$108,IF(Ref!H76=0,Ref!$A$109,IF(Ref!B76=0,Ref!$A$110,IF(Ref!F76=0,Ref!$A$111,IF(Ref!I76&gt;=4,Ref!$A$112,IF(AND(Ref!D76&gt;=20,Ref!H76&lt;=14),Ref!$A$113,IF(AND(Ref!D76&gt;=20,Ref!H76&gt;=36),Ref!$A$113,IF(AND(Ref!D76&gt;=20,Ref!B76&lt;&gt;4),Ref!$A$115,IF(AND(Ref!H76&gt;49,Ref!B76&lt;7),Ref!$A$116,IF(AND(Ref!H76&lt;15,Ref!B76&gt;10),Ref!$A$117,IF(AND(Ref!D76&gt;1,Ref!E76&gt;1),Ref!$A$118,IF(AND(Ref!D76=5,Ref!B76=2),Ref!$A$119,IF(AND(Ref!E76=12,Ref!B76=2),Ref!$A$119,IF(AND(Ref!E76=17,Ref!B76&lt;&gt;11),Ref!$A$120,IF(AND(Ref!D76=17,Ref!B76&lt;&gt;4),Ref!$A$121,IF(J76&lt;&gt;0,Ref!$A$107,Ref!$A$106))))))))))))))))</f>
        <v>試料名が未入力です</v>
      </c>
      <c r="B76" s="47" t="s">
        <v>32</v>
      </c>
      <c r="C76" s="30" t="s">
        <v>104</v>
      </c>
      <c r="D76" s="48"/>
      <c r="E76" s="48"/>
      <c r="F76" s="49">
        <v>0.2</v>
      </c>
      <c r="G76" s="50"/>
      <c r="H76" s="52"/>
      <c r="I76" s="31">
        <f>IF(AND(ISERROR(FIND(" ",H76)),ISERROR(FIND("　",H76))),Ref!H76,Ref!$I$106)</f>
        <v>0</v>
      </c>
      <c r="J76" s="31">
        <f>Ref!R76</f>
        <v>0</v>
      </c>
      <c r="K76" s="51"/>
    </row>
    <row r="77" spans="1:11" ht="31.5" customHeight="1" x14ac:dyDescent="0.4">
      <c r="A77" s="29" t="str">
        <f>IF(Ref!G77=0,Ref!$A$108,IF(Ref!H77=0,Ref!$A$109,IF(Ref!B77=0,Ref!$A$110,IF(Ref!F77=0,Ref!$A$111,IF(Ref!I77&gt;=4,Ref!$A$112,IF(AND(Ref!D77&gt;=20,Ref!H77&lt;=14),Ref!$A$113,IF(AND(Ref!D77&gt;=20,Ref!H77&gt;=36),Ref!$A$113,IF(AND(Ref!D77&gt;=20,Ref!B77&lt;&gt;4),Ref!$A$115,IF(AND(Ref!H77&gt;49,Ref!B77&lt;7),Ref!$A$116,IF(AND(Ref!H77&lt;15,Ref!B77&gt;10),Ref!$A$117,IF(AND(Ref!D77&gt;1,Ref!E77&gt;1),Ref!$A$118,IF(AND(Ref!D77=5,Ref!B77=2),Ref!$A$119,IF(AND(Ref!E77=12,Ref!B77=2),Ref!$A$119,IF(AND(Ref!E77=17,Ref!B77&lt;&gt;11),Ref!$A$120,IF(AND(Ref!D77=17,Ref!B77&lt;&gt;4),Ref!$A$121,IF(J77&lt;&gt;0,Ref!$A$107,Ref!$A$106))))))))))))))))</f>
        <v>試料名が未入力です</v>
      </c>
      <c r="B77" s="47" t="s">
        <v>32</v>
      </c>
      <c r="C77" s="30" t="s">
        <v>104</v>
      </c>
      <c r="D77" s="48"/>
      <c r="E77" s="48"/>
      <c r="F77" s="49">
        <v>0.2</v>
      </c>
      <c r="G77" s="50"/>
      <c r="H77" s="52"/>
      <c r="I77" s="31">
        <f>IF(AND(ISERROR(FIND(" ",H77)),ISERROR(FIND("　",H77))),Ref!H77,Ref!$I$106)</f>
        <v>0</v>
      </c>
      <c r="J77" s="31">
        <f>Ref!R77</f>
        <v>0</v>
      </c>
      <c r="K77" s="51"/>
    </row>
    <row r="78" spans="1:11" ht="31.5" customHeight="1" x14ac:dyDescent="0.4">
      <c r="A78" s="29" t="str">
        <f>IF(Ref!G78=0,Ref!$A$108,IF(Ref!H78=0,Ref!$A$109,IF(Ref!B78=0,Ref!$A$110,IF(Ref!F78=0,Ref!$A$111,IF(Ref!I78&gt;=4,Ref!$A$112,IF(AND(Ref!D78&gt;=20,Ref!H78&lt;=14),Ref!$A$113,IF(AND(Ref!D78&gt;=20,Ref!H78&gt;=36),Ref!$A$113,IF(AND(Ref!D78&gt;=20,Ref!B78&lt;&gt;4),Ref!$A$115,IF(AND(Ref!H78&gt;49,Ref!B78&lt;7),Ref!$A$116,IF(AND(Ref!H78&lt;15,Ref!B78&gt;10),Ref!$A$117,IF(AND(Ref!D78&gt;1,Ref!E78&gt;1),Ref!$A$118,IF(AND(Ref!D78=5,Ref!B78=2),Ref!$A$119,IF(AND(Ref!E78=12,Ref!B78=2),Ref!$A$119,IF(AND(Ref!E78=17,Ref!B78&lt;&gt;11),Ref!$A$120,IF(AND(Ref!D78=17,Ref!B78&lt;&gt;4),Ref!$A$121,IF(J78&lt;&gt;0,Ref!$A$107,Ref!$A$106))))))))))))))))</f>
        <v>試料名が未入力です</v>
      </c>
      <c r="B78" s="47" t="s">
        <v>32</v>
      </c>
      <c r="C78" s="30" t="s">
        <v>104</v>
      </c>
      <c r="D78" s="48"/>
      <c r="E78" s="48"/>
      <c r="F78" s="49">
        <v>0.2</v>
      </c>
      <c r="G78" s="50"/>
      <c r="H78" s="52"/>
      <c r="I78" s="31">
        <f>IF(AND(ISERROR(FIND(" ",H78)),ISERROR(FIND("　",H78))),Ref!H78,Ref!$I$106)</f>
        <v>0</v>
      </c>
      <c r="J78" s="31">
        <f>Ref!R78</f>
        <v>0</v>
      </c>
      <c r="K78" s="51"/>
    </row>
    <row r="79" spans="1:11" ht="31.5" customHeight="1" x14ac:dyDescent="0.4">
      <c r="A79" s="29" t="str">
        <f>IF(Ref!G79=0,Ref!$A$108,IF(Ref!H79=0,Ref!$A$109,IF(Ref!B79=0,Ref!$A$110,IF(Ref!F79=0,Ref!$A$111,IF(Ref!I79&gt;=4,Ref!$A$112,IF(AND(Ref!D79&gt;=20,Ref!H79&lt;=14),Ref!$A$113,IF(AND(Ref!D79&gt;=20,Ref!H79&gt;=36),Ref!$A$113,IF(AND(Ref!D79&gt;=20,Ref!B79&lt;&gt;4),Ref!$A$115,IF(AND(Ref!H79&gt;49,Ref!B79&lt;7),Ref!$A$116,IF(AND(Ref!H79&lt;15,Ref!B79&gt;10),Ref!$A$117,IF(AND(Ref!D79&gt;1,Ref!E79&gt;1),Ref!$A$118,IF(AND(Ref!D79=5,Ref!B79=2),Ref!$A$119,IF(AND(Ref!E79=12,Ref!B79=2),Ref!$A$119,IF(AND(Ref!E79=17,Ref!B79&lt;&gt;11),Ref!$A$120,IF(AND(Ref!D79=17,Ref!B79&lt;&gt;4),Ref!$A$121,IF(J79&lt;&gt;0,Ref!$A$107,Ref!$A$106))))))))))))))))</f>
        <v>試料名が未入力です</v>
      </c>
      <c r="B79" s="47" t="s">
        <v>32</v>
      </c>
      <c r="C79" s="30" t="s">
        <v>104</v>
      </c>
      <c r="D79" s="48"/>
      <c r="E79" s="48"/>
      <c r="F79" s="49">
        <v>0.2</v>
      </c>
      <c r="G79" s="50"/>
      <c r="H79" s="52"/>
      <c r="I79" s="31">
        <f>IF(AND(ISERROR(FIND(" ",H79)),ISERROR(FIND("　",H79))),Ref!H79,Ref!$I$106)</f>
        <v>0</v>
      </c>
      <c r="J79" s="31">
        <f>Ref!R79</f>
        <v>0</v>
      </c>
      <c r="K79" s="51"/>
    </row>
    <row r="80" spans="1:11" ht="31.5" customHeight="1" x14ac:dyDescent="0.4">
      <c r="A80" s="29" t="str">
        <f>IF(Ref!G80=0,Ref!$A$108,IF(Ref!H80=0,Ref!$A$109,IF(Ref!B80=0,Ref!$A$110,IF(Ref!F80=0,Ref!$A$111,IF(Ref!I80&gt;=4,Ref!$A$112,IF(AND(Ref!D80&gt;=20,Ref!H80&lt;=14),Ref!$A$113,IF(AND(Ref!D80&gt;=20,Ref!H80&gt;=36),Ref!$A$113,IF(AND(Ref!D80&gt;=20,Ref!B80&lt;&gt;4),Ref!$A$115,IF(AND(Ref!H80&gt;49,Ref!B80&lt;7),Ref!$A$116,IF(AND(Ref!H80&lt;15,Ref!B80&gt;10),Ref!$A$117,IF(AND(Ref!D80&gt;1,Ref!E80&gt;1),Ref!$A$118,IF(AND(Ref!D80=5,Ref!B80=2),Ref!$A$119,IF(AND(Ref!E80=12,Ref!B80=2),Ref!$A$119,IF(AND(Ref!E80=17,Ref!B80&lt;&gt;11),Ref!$A$120,IF(AND(Ref!D80=17,Ref!B80&lt;&gt;4),Ref!$A$121,IF(J80&lt;&gt;0,Ref!$A$107,Ref!$A$106))))))))))))))))</f>
        <v>試料名が未入力です</v>
      </c>
      <c r="B80" s="47" t="s">
        <v>32</v>
      </c>
      <c r="C80" s="30" t="s">
        <v>104</v>
      </c>
      <c r="D80" s="48"/>
      <c r="E80" s="48"/>
      <c r="F80" s="49">
        <v>0.2</v>
      </c>
      <c r="G80" s="50"/>
      <c r="H80" s="52"/>
      <c r="I80" s="31">
        <f>IF(AND(ISERROR(FIND(" ",H80)),ISERROR(FIND("　",H80))),Ref!H80,Ref!$I$106)</f>
        <v>0</v>
      </c>
      <c r="J80" s="31">
        <f>Ref!R80</f>
        <v>0</v>
      </c>
      <c r="K80" s="51"/>
    </row>
    <row r="81" spans="1:11" ht="31.5" customHeight="1" x14ac:dyDescent="0.4">
      <c r="A81" s="29" t="str">
        <f>IF(Ref!G81=0,Ref!$A$108,IF(Ref!H81=0,Ref!$A$109,IF(Ref!B81=0,Ref!$A$110,IF(Ref!F81=0,Ref!$A$111,IF(Ref!I81&gt;=4,Ref!$A$112,IF(AND(Ref!D81&gt;=20,Ref!H81&lt;=14),Ref!$A$113,IF(AND(Ref!D81&gt;=20,Ref!H81&gt;=36),Ref!$A$113,IF(AND(Ref!D81&gt;=20,Ref!B81&lt;&gt;4),Ref!$A$115,IF(AND(Ref!H81&gt;49,Ref!B81&lt;7),Ref!$A$116,IF(AND(Ref!H81&lt;15,Ref!B81&gt;10),Ref!$A$117,IF(AND(Ref!D81&gt;1,Ref!E81&gt;1),Ref!$A$118,IF(AND(Ref!D81=5,Ref!B81=2),Ref!$A$119,IF(AND(Ref!E81=12,Ref!B81=2),Ref!$A$119,IF(AND(Ref!E81=17,Ref!B81&lt;&gt;11),Ref!$A$120,IF(AND(Ref!D81=17,Ref!B81&lt;&gt;4),Ref!$A$121,IF(J81&lt;&gt;0,Ref!$A$107,Ref!$A$106))))))))))))))))</f>
        <v>試料名が未入力です</v>
      </c>
      <c r="B81" s="47" t="s">
        <v>32</v>
      </c>
      <c r="C81" s="30" t="s">
        <v>104</v>
      </c>
      <c r="D81" s="48"/>
      <c r="E81" s="48"/>
      <c r="F81" s="49">
        <v>0.2</v>
      </c>
      <c r="G81" s="50"/>
      <c r="H81" s="52"/>
      <c r="I81" s="31">
        <f>IF(AND(ISERROR(FIND(" ",H81)),ISERROR(FIND("　",H81))),Ref!H81,Ref!$I$106)</f>
        <v>0</v>
      </c>
      <c r="J81" s="31">
        <f>Ref!R81</f>
        <v>0</v>
      </c>
      <c r="K81" s="51"/>
    </row>
    <row r="82" spans="1:11" ht="31.5" customHeight="1" x14ac:dyDescent="0.4">
      <c r="A82" s="29" t="str">
        <f>IF(Ref!G82=0,Ref!$A$108,IF(Ref!H82=0,Ref!$A$109,IF(Ref!B82=0,Ref!$A$110,IF(Ref!F82=0,Ref!$A$111,IF(Ref!I82&gt;=4,Ref!$A$112,IF(AND(Ref!D82&gt;=20,Ref!H82&lt;=14),Ref!$A$113,IF(AND(Ref!D82&gt;=20,Ref!H82&gt;=36),Ref!$A$113,IF(AND(Ref!D82&gt;=20,Ref!B82&lt;&gt;4),Ref!$A$115,IF(AND(Ref!H82&gt;49,Ref!B82&lt;7),Ref!$A$116,IF(AND(Ref!H82&lt;15,Ref!B82&gt;10),Ref!$A$117,IF(AND(Ref!D82&gt;1,Ref!E82&gt;1),Ref!$A$118,IF(AND(Ref!D82=5,Ref!B82=2),Ref!$A$119,IF(AND(Ref!E82=12,Ref!B82=2),Ref!$A$119,IF(AND(Ref!E82=17,Ref!B82&lt;&gt;11),Ref!$A$120,IF(AND(Ref!D82=17,Ref!B82&lt;&gt;4),Ref!$A$121,IF(J82&lt;&gt;0,Ref!$A$107,Ref!$A$106))))))))))))))))</f>
        <v>試料名が未入力です</v>
      </c>
      <c r="B82" s="47" t="s">
        <v>32</v>
      </c>
      <c r="C82" s="30" t="s">
        <v>104</v>
      </c>
      <c r="D82" s="48"/>
      <c r="E82" s="48"/>
      <c r="F82" s="49">
        <v>0.2</v>
      </c>
      <c r="G82" s="50"/>
      <c r="H82" s="52"/>
      <c r="I82" s="31">
        <f>IF(AND(ISERROR(FIND(" ",H82)),ISERROR(FIND("　",H82))),Ref!H82,Ref!$I$106)</f>
        <v>0</v>
      </c>
      <c r="J82" s="31">
        <f>Ref!R82</f>
        <v>0</v>
      </c>
      <c r="K82" s="51"/>
    </row>
    <row r="83" spans="1:11" ht="31.5" customHeight="1" x14ac:dyDescent="0.4">
      <c r="A83" s="29" t="str">
        <f>IF(Ref!G83=0,Ref!$A$108,IF(Ref!H83=0,Ref!$A$109,IF(Ref!B83=0,Ref!$A$110,IF(Ref!F83=0,Ref!$A$111,IF(Ref!I83&gt;=4,Ref!$A$112,IF(AND(Ref!D83&gt;=20,Ref!H83&lt;=14),Ref!$A$113,IF(AND(Ref!D83&gt;=20,Ref!H83&gt;=36),Ref!$A$113,IF(AND(Ref!D83&gt;=20,Ref!B83&lt;&gt;4),Ref!$A$115,IF(AND(Ref!H83&gt;49,Ref!B83&lt;7),Ref!$A$116,IF(AND(Ref!H83&lt;15,Ref!B83&gt;10),Ref!$A$117,IF(AND(Ref!D83&gt;1,Ref!E83&gt;1),Ref!$A$118,IF(AND(Ref!D83=5,Ref!B83=2),Ref!$A$119,IF(AND(Ref!E83=12,Ref!B83=2),Ref!$A$119,IF(AND(Ref!E83=17,Ref!B83&lt;&gt;11),Ref!$A$120,IF(AND(Ref!D83=17,Ref!B83&lt;&gt;4),Ref!$A$121,IF(J83&lt;&gt;0,Ref!$A$107,Ref!$A$106))))))))))))))))</f>
        <v>試料名が未入力です</v>
      </c>
      <c r="B83" s="47" t="s">
        <v>32</v>
      </c>
      <c r="C83" s="30" t="s">
        <v>104</v>
      </c>
      <c r="D83" s="48"/>
      <c r="E83" s="48"/>
      <c r="F83" s="49">
        <v>0.2</v>
      </c>
      <c r="G83" s="50"/>
      <c r="H83" s="52"/>
      <c r="I83" s="31">
        <f>IF(AND(ISERROR(FIND(" ",H83)),ISERROR(FIND("　",H83))),Ref!H83,Ref!$I$106)</f>
        <v>0</v>
      </c>
      <c r="J83" s="31">
        <f>Ref!R83</f>
        <v>0</v>
      </c>
      <c r="K83" s="51"/>
    </row>
    <row r="84" spans="1:11" ht="31.5" customHeight="1" x14ac:dyDescent="0.4">
      <c r="A84" s="29" t="str">
        <f>IF(Ref!G84=0,Ref!$A$108,IF(Ref!H84=0,Ref!$A$109,IF(Ref!B84=0,Ref!$A$110,IF(Ref!F84=0,Ref!$A$111,IF(Ref!I84&gt;=4,Ref!$A$112,IF(AND(Ref!D84&gt;=20,Ref!H84&lt;=14),Ref!$A$113,IF(AND(Ref!D84&gt;=20,Ref!H84&gt;=36),Ref!$A$113,IF(AND(Ref!D84&gt;=20,Ref!B84&lt;&gt;4),Ref!$A$115,IF(AND(Ref!H84&gt;49,Ref!B84&lt;7),Ref!$A$116,IF(AND(Ref!H84&lt;15,Ref!B84&gt;10),Ref!$A$117,IF(AND(Ref!D84&gt;1,Ref!E84&gt;1),Ref!$A$118,IF(AND(Ref!D84=5,Ref!B84=2),Ref!$A$119,IF(AND(Ref!E84=12,Ref!B84=2),Ref!$A$119,IF(AND(Ref!E84=17,Ref!B84&lt;&gt;11),Ref!$A$120,IF(AND(Ref!D84=17,Ref!B84&lt;&gt;4),Ref!$A$121,IF(J84&lt;&gt;0,Ref!$A$107,Ref!$A$106))))))))))))))))</f>
        <v>試料名が未入力です</v>
      </c>
      <c r="B84" s="47" t="s">
        <v>32</v>
      </c>
      <c r="C84" s="30" t="s">
        <v>104</v>
      </c>
      <c r="D84" s="48"/>
      <c r="E84" s="48"/>
      <c r="F84" s="49">
        <v>0.2</v>
      </c>
      <c r="G84" s="50"/>
      <c r="H84" s="52"/>
      <c r="I84" s="31">
        <f>IF(AND(ISERROR(FIND(" ",H84)),ISERROR(FIND("　",H84))),Ref!H84,Ref!$I$106)</f>
        <v>0</v>
      </c>
      <c r="J84" s="31">
        <f>Ref!R84</f>
        <v>0</v>
      </c>
      <c r="K84" s="51"/>
    </row>
    <row r="85" spans="1:11" ht="31.5" customHeight="1" x14ac:dyDescent="0.4">
      <c r="A85" s="29" t="str">
        <f>IF(Ref!G85=0,Ref!$A$108,IF(Ref!H85=0,Ref!$A$109,IF(Ref!B85=0,Ref!$A$110,IF(Ref!F85=0,Ref!$A$111,IF(Ref!I85&gt;=4,Ref!$A$112,IF(AND(Ref!D85&gt;=20,Ref!H85&lt;=14),Ref!$A$113,IF(AND(Ref!D85&gt;=20,Ref!H85&gt;=36),Ref!$A$113,IF(AND(Ref!D85&gt;=20,Ref!B85&lt;&gt;4),Ref!$A$115,IF(AND(Ref!H85&gt;49,Ref!B85&lt;7),Ref!$A$116,IF(AND(Ref!H85&lt;15,Ref!B85&gt;10),Ref!$A$117,IF(AND(Ref!D85&gt;1,Ref!E85&gt;1),Ref!$A$118,IF(AND(Ref!D85=5,Ref!B85=2),Ref!$A$119,IF(AND(Ref!E85=12,Ref!B85=2),Ref!$A$119,IF(AND(Ref!E85=17,Ref!B85&lt;&gt;11),Ref!$A$120,IF(AND(Ref!D85=17,Ref!B85&lt;&gt;4),Ref!$A$121,IF(J85&lt;&gt;0,Ref!$A$107,Ref!$A$106))))))))))))))))</f>
        <v>試料名が未入力です</v>
      </c>
      <c r="B85" s="47" t="s">
        <v>32</v>
      </c>
      <c r="C85" s="30" t="s">
        <v>104</v>
      </c>
      <c r="D85" s="48"/>
      <c r="E85" s="48"/>
      <c r="F85" s="49">
        <v>0.2</v>
      </c>
      <c r="G85" s="50"/>
      <c r="H85" s="52"/>
      <c r="I85" s="31">
        <f>IF(AND(ISERROR(FIND(" ",H85)),ISERROR(FIND("　",H85))),Ref!H85,Ref!$I$106)</f>
        <v>0</v>
      </c>
      <c r="J85" s="31">
        <f>Ref!R85</f>
        <v>0</v>
      </c>
      <c r="K85" s="51"/>
    </row>
    <row r="86" spans="1:11" ht="31.5" customHeight="1" x14ac:dyDescent="0.4">
      <c r="A86" s="29" t="str">
        <f>IF(Ref!G86=0,Ref!$A$108,IF(Ref!H86=0,Ref!$A$109,IF(Ref!B86=0,Ref!$A$110,IF(Ref!F86=0,Ref!$A$111,IF(Ref!I86&gt;=4,Ref!$A$112,IF(AND(Ref!D86&gt;=20,Ref!H86&lt;=14),Ref!$A$113,IF(AND(Ref!D86&gt;=20,Ref!H86&gt;=36),Ref!$A$113,IF(AND(Ref!D86&gt;=20,Ref!B86&lt;&gt;4),Ref!$A$115,IF(AND(Ref!H86&gt;49,Ref!B86&lt;7),Ref!$A$116,IF(AND(Ref!H86&lt;15,Ref!B86&gt;10),Ref!$A$117,IF(AND(Ref!D86&gt;1,Ref!E86&gt;1),Ref!$A$118,IF(AND(Ref!D86=5,Ref!B86=2),Ref!$A$119,IF(AND(Ref!E86=12,Ref!B86=2),Ref!$A$119,IF(AND(Ref!E86=17,Ref!B86&lt;&gt;11),Ref!$A$120,IF(AND(Ref!D86=17,Ref!B86&lt;&gt;4),Ref!$A$121,IF(J86&lt;&gt;0,Ref!$A$107,Ref!$A$106))))))))))))))))</f>
        <v>試料名が未入力です</v>
      </c>
      <c r="B86" s="47" t="s">
        <v>32</v>
      </c>
      <c r="C86" s="30" t="s">
        <v>104</v>
      </c>
      <c r="D86" s="48"/>
      <c r="E86" s="48"/>
      <c r="F86" s="49">
        <v>0.2</v>
      </c>
      <c r="G86" s="50"/>
      <c r="H86" s="52"/>
      <c r="I86" s="31">
        <f>IF(AND(ISERROR(FIND(" ",H86)),ISERROR(FIND("　",H86))),Ref!H86,Ref!$I$106)</f>
        <v>0</v>
      </c>
      <c r="J86" s="31">
        <f>Ref!R86</f>
        <v>0</v>
      </c>
      <c r="K86" s="51"/>
    </row>
    <row r="87" spans="1:11" ht="31.5" customHeight="1" x14ac:dyDescent="0.4">
      <c r="A87" s="29" t="str">
        <f>IF(Ref!G87=0,Ref!$A$108,IF(Ref!H87=0,Ref!$A$109,IF(Ref!B87=0,Ref!$A$110,IF(Ref!F87=0,Ref!$A$111,IF(Ref!I87&gt;=4,Ref!$A$112,IF(AND(Ref!D87&gt;=20,Ref!H87&lt;=14),Ref!$A$113,IF(AND(Ref!D87&gt;=20,Ref!H87&gt;=36),Ref!$A$113,IF(AND(Ref!D87&gt;=20,Ref!B87&lt;&gt;4),Ref!$A$115,IF(AND(Ref!H87&gt;49,Ref!B87&lt;7),Ref!$A$116,IF(AND(Ref!H87&lt;15,Ref!B87&gt;10),Ref!$A$117,IF(AND(Ref!D87&gt;1,Ref!E87&gt;1),Ref!$A$118,IF(AND(Ref!D87=5,Ref!B87=2),Ref!$A$119,IF(AND(Ref!E87=12,Ref!B87=2),Ref!$A$119,IF(AND(Ref!E87=17,Ref!B87&lt;&gt;11),Ref!$A$120,IF(AND(Ref!D87=17,Ref!B87&lt;&gt;4),Ref!$A$121,IF(J87&lt;&gt;0,Ref!$A$107,Ref!$A$106))))))))))))))))</f>
        <v>試料名が未入力です</v>
      </c>
      <c r="B87" s="47" t="s">
        <v>32</v>
      </c>
      <c r="C87" s="30" t="s">
        <v>104</v>
      </c>
      <c r="D87" s="48"/>
      <c r="E87" s="48"/>
      <c r="F87" s="49">
        <v>0.2</v>
      </c>
      <c r="G87" s="50"/>
      <c r="H87" s="52"/>
      <c r="I87" s="31">
        <f>IF(AND(ISERROR(FIND(" ",H87)),ISERROR(FIND("　",H87))),Ref!H87,Ref!$I$106)</f>
        <v>0</v>
      </c>
      <c r="J87" s="31">
        <f>Ref!R87</f>
        <v>0</v>
      </c>
      <c r="K87" s="51"/>
    </row>
    <row r="88" spans="1:11" ht="31.5" customHeight="1" x14ac:dyDescent="0.4">
      <c r="A88" s="29" t="str">
        <f>IF(Ref!G88=0,Ref!$A$108,IF(Ref!H88=0,Ref!$A$109,IF(Ref!B88=0,Ref!$A$110,IF(Ref!F88=0,Ref!$A$111,IF(Ref!I88&gt;=4,Ref!$A$112,IF(AND(Ref!D88&gt;=20,Ref!H88&lt;=14),Ref!$A$113,IF(AND(Ref!D88&gt;=20,Ref!H88&gt;=36),Ref!$A$113,IF(AND(Ref!D88&gt;=20,Ref!B88&lt;&gt;4),Ref!$A$115,IF(AND(Ref!H88&gt;49,Ref!B88&lt;7),Ref!$A$116,IF(AND(Ref!H88&lt;15,Ref!B88&gt;10),Ref!$A$117,IF(AND(Ref!D88&gt;1,Ref!E88&gt;1),Ref!$A$118,IF(AND(Ref!D88=5,Ref!B88=2),Ref!$A$119,IF(AND(Ref!E88=12,Ref!B88=2),Ref!$A$119,IF(AND(Ref!E88=17,Ref!B88&lt;&gt;11),Ref!$A$120,IF(AND(Ref!D88=17,Ref!B88&lt;&gt;4),Ref!$A$121,IF(J88&lt;&gt;0,Ref!$A$107,Ref!$A$106))))))))))))))))</f>
        <v>試料名が未入力です</v>
      </c>
      <c r="B88" s="47" t="s">
        <v>32</v>
      </c>
      <c r="C88" s="30" t="s">
        <v>104</v>
      </c>
      <c r="D88" s="48"/>
      <c r="E88" s="48"/>
      <c r="F88" s="49">
        <v>0.2</v>
      </c>
      <c r="G88" s="50"/>
      <c r="H88" s="52"/>
      <c r="I88" s="31">
        <f>IF(AND(ISERROR(FIND(" ",H88)),ISERROR(FIND("　",H88))),Ref!H88,Ref!$I$106)</f>
        <v>0</v>
      </c>
      <c r="J88" s="31">
        <f>Ref!R88</f>
        <v>0</v>
      </c>
      <c r="K88" s="51"/>
    </row>
    <row r="89" spans="1:11" ht="31.5" customHeight="1" x14ac:dyDescent="0.4">
      <c r="A89" s="29" t="str">
        <f>IF(Ref!G89=0,Ref!$A$108,IF(Ref!H89=0,Ref!$A$109,IF(Ref!B89=0,Ref!$A$110,IF(Ref!F89=0,Ref!$A$111,IF(Ref!I89&gt;=4,Ref!$A$112,IF(AND(Ref!D89&gt;=20,Ref!H89&lt;=14),Ref!$A$113,IF(AND(Ref!D89&gt;=20,Ref!H89&gt;=36),Ref!$A$113,IF(AND(Ref!D89&gt;=20,Ref!B89&lt;&gt;4),Ref!$A$115,IF(AND(Ref!H89&gt;49,Ref!B89&lt;7),Ref!$A$116,IF(AND(Ref!H89&lt;15,Ref!B89&gt;10),Ref!$A$117,IF(AND(Ref!D89&gt;1,Ref!E89&gt;1),Ref!$A$118,IF(AND(Ref!D89=5,Ref!B89=2),Ref!$A$119,IF(AND(Ref!E89=12,Ref!B89=2),Ref!$A$119,IF(AND(Ref!E89=17,Ref!B89&lt;&gt;11),Ref!$A$120,IF(AND(Ref!D89=17,Ref!B89&lt;&gt;4),Ref!$A$121,IF(J89&lt;&gt;0,Ref!$A$107,Ref!$A$106))))))))))))))))</f>
        <v>試料名が未入力です</v>
      </c>
      <c r="B89" s="47" t="s">
        <v>32</v>
      </c>
      <c r="C89" s="30" t="s">
        <v>104</v>
      </c>
      <c r="D89" s="48"/>
      <c r="E89" s="48"/>
      <c r="F89" s="49">
        <v>0.2</v>
      </c>
      <c r="G89" s="50"/>
      <c r="H89" s="52"/>
      <c r="I89" s="31">
        <f>IF(AND(ISERROR(FIND(" ",H89)),ISERROR(FIND("　",H89))),Ref!H89,Ref!$I$106)</f>
        <v>0</v>
      </c>
      <c r="J89" s="31">
        <f>Ref!R89</f>
        <v>0</v>
      </c>
      <c r="K89" s="51"/>
    </row>
    <row r="90" spans="1:11" ht="31.5" customHeight="1" x14ac:dyDescent="0.4">
      <c r="A90" s="29" t="str">
        <f>IF(Ref!G90=0,Ref!$A$108,IF(Ref!H90=0,Ref!$A$109,IF(Ref!B90=0,Ref!$A$110,IF(Ref!F90=0,Ref!$A$111,IF(Ref!I90&gt;=4,Ref!$A$112,IF(AND(Ref!D90&gt;=20,Ref!H90&lt;=14),Ref!$A$113,IF(AND(Ref!D90&gt;=20,Ref!H90&gt;=36),Ref!$A$113,IF(AND(Ref!D90&gt;=20,Ref!B90&lt;&gt;4),Ref!$A$115,IF(AND(Ref!H90&gt;49,Ref!B90&lt;7),Ref!$A$116,IF(AND(Ref!H90&lt;15,Ref!B90&gt;10),Ref!$A$117,IF(AND(Ref!D90&gt;1,Ref!E90&gt;1),Ref!$A$118,IF(AND(Ref!D90=5,Ref!B90=2),Ref!$A$119,IF(AND(Ref!E90=12,Ref!B90=2),Ref!$A$119,IF(AND(Ref!E90=17,Ref!B90&lt;&gt;11),Ref!$A$120,IF(AND(Ref!D90=17,Ref!B90&lt;&gt;4),Ref!$A$121,IF(J90&lt;&gt;0,Ref!$A$107,Ref!$A$106))))))))))))))))</f>
        <v>試料名が未入力です</v>
      </c>
      <c r="B90" s="47" t="s">
        <v>32</v>
      </c>
      <c r="C90" s="30" t="s">
        <v>104</v>
      </c>
      <c r="D90" s="48"/>
      <c r="E90" s="48"/>
      <c r="F90" s="49">
        <v>0.2</v>
      </c>
      <c r="G90" s="50"/>
      <c r="H90" s="52"/>
      <c r="I90" s="31">
        <f>IF(AND(ISERROR(FIND(" ",H90)),ISERROR(FIND("　",H90))),Ref!H90,Ref!$I$106)</f>
        <v>0</v>
      </c>
      <c r="J90" s="31">
        <f>Ref!R90</f>
        <v>0</v>
      </c>
      <c r="K90" s="51"/>
    </row>
    <row r="91" spans="1:11" ht="31.5" customHeight="1" x14ac:dyDescent="0.4">
      <c r="A91" s="29" t="str">
        <f>IF(Ref!G91=0,Ref!$A$108,IF(Ref!H91=0,Ref!$A$109,IF(Ref!B91=0,Ref!$A$110,IF(Ref!F91=0,Ref!$A$111,IF(Ref!I91&gt;=4,Ref!$A$112,IF(AND(Ref!D91&gt;=20,Ref!H91&lt;=14),Ref!$A$113,IF(AND(Ref!D91&gt;=20,Ref!H91&gt;=36),Ref!$A$113,IF(AND(Ref!D91&gt;=20,Ref!B91&lt;&gt;4),Ref!$A$115,IF(AND(Ref!H91&gt;49,Ref!B91&lt;7),Ref!$A$116,IF(AND(Ref!H91&lt;15,Ref!B91&gt;10),Ref!$A$117,IF(AND(Ref!D91&gt;1,Ref!E91&gt;1),Ref!$A$118,IF(AND(Ref!D91=5,Ref!B91=2),Ref!$A$119,IF(AND(Ref!E91=12,Ref!B91=2),Ref!$A$119,IF(AND(Ref!E91=17,Ref!B91&lt;&gt;11),Ref!$A$120,IF(AND(Ref!D91=17,Ref!B91&lt;&gt;4),Ref!$A$121,IF(J91&lt;&gt;0,Ref!$A$107,Ref!$A$106))))))))))))))))</f>
        <v>試料名が未入力です</v>
      </c>
      <c r="B91" s="47" t="s">
        <v>32</v>
      </c>
      <c r="C91" s="30" t="s">
        <v>104</v>
      </c>
      <c r="D91" s="48"/>
      <c r="E91" s="48"/>
      <c r="F91" s="49">
        <v>0.2</v>
      </c>
      <c r="G91" s="50"/>
      <c r="H91" s="52"/>
      <c r="I91" s="31">
        <f>IF(AND(ISERROR(FIND(" ",H91)),ISERROR(FIND("　",H91))),Ref!H91,Ref!$I$106)</f>
        <v>0</v>
      </c>
      <c r="J91" s="31">
        <f>Ref!R91</f>
        <v>0</v>
      </c>
      <c r="K91" s="51"/>
    </row>
    <row r="92" spans="1:11" ht="31.5" customHeight="1" x14ac:dyDescent="0.4">
      <c r="A92" s="29" t="str">
        <f>IF(Ref!G92=0,Ref!$A$108,IF(Ref!H92=0,Ref!$A$109,IF(Ref!B92=0,Ref!$A$110,IF(Ref!F92=0,Ref!$A$111,IF(Ref!I92&gt;=4,Ref!$A$112,IF(AND(Ref!D92&gt;=20,Ref!H92&lt;=14),Ref!$A$113,IF(AND(Ref!D92&gt;=20,Ref!H92&gt;=36),Ref!$A$113,IF(AND(Ref!D92&gt;=20,Ref!B92&lt;&gt;4),Ref!$A$115,IF(AND(Ref!H92&gt;49,Ref!B92&lt;7),Ref!$A$116,IF(AND(Ref!H92&lt;15,Ref!B92&gt;10),Ref!$A$117,IF(AND(Ref!D92&gt;1,Ref!E92&gt;1),Ref!$A$118,IF(AND(Ref!D92=5,Ref!B92=2),Ref!$A$119,IF(AND(Ref!E92=12,Ref!B92=2),Ref!$A$119,IF(AND(Ref!E92=17,Ref!B92&lt;&gt;11),Ref!$A$120,IF(AND(Ref!D92=17,Ref!B92&lt;&gt;4),Ref!$A$121,IF(J92&lt;&gt;0,Ref!$A$107,Ref!$A$106))))))))))))))))</f>
        <v>試料名が未入力です</v>
      </c>
      <c r="B92" s="47" t="s">
        <v>32</v>
      </c>
      <c r="C92" s="30" t="s">
        <v>104</v>
      </c>
      <c r="D92" s="48"/>
      <c r="E92" s="48"/>
      <c r="F92" s="49">
        <v>0.2</v>
      </c>
      <c r="G92" s="50"/>
      <c r="H92" s="52"/>
      <c r="I92" s="31">
        <f>IF(AND(ISERROR(FIND(" ",H92)),ISERROR(FIND("　",H92))),Ref!H92,Ref!$I$106)</f>
        <v>0</v>
      </c>
      <c r="J92" s="31">
        <f>Ref!R92</f>
        <v>0</v>
      </c>
      <c r="K92" s="51"/>
    </row>
    <row r="93" spans="1:11" ht="31.5" customHeight="1" x14ac:dyDescent="0.4">
      <c r="A93" s="29" t="str">
        <f>IF(Ref!G93=0,Ref!$A$108,IF(Ref!H93=0,Ref!$A$109,IF(Ref!B93=0,Ref!$A$110,IF(Ref!F93=0,Ref!$A$111,IF(Ref!I93&gt;=4,Ref!$A$112,IF(AND(Ref!D93&gt;=20,Ref!H93&lt;=14),Ref!$A$113,IF(AND(Ref!D93&gt;=20,Ref!H93&gt;=36),Ref!$A$113,IF(AND(Ref!D93&gt;=20,Ref!B93&lt;&gt;4),Ref!$A$115,IF(AND(Ref!H93&gt;49,Ref!B93&lt;7),Ref!$A$116,IF(AND(Ref!H93&lt;15,Ref!B93&gt;10),Ref!$A$117,IF(AND(Ref!D93&gt;1,Ref!E93&gt;1),Ref!$A$118,IF(AND(Ref!D93=5,Ref!B93=2),Ref!$A$119,IF(AND(Ref!E93=12,Ref!B93=2),Ref!$A$119,IF(AND(Ref!E93=17,Ref!B93&lt;&gt;11),Ref!$A$120,IF(AND(Ref!D93=17,Ref!B93&lt;&gt;4),Ref!$A$121,IF(J93&lt;&gt;0,Ref!$A$107,Ref!$A$106))))))))))))))))</f>
        <v>試料名が未入力です</v>
      </c>
      <c r="B93" s="47" t="s">
        <v>32</v>
      </c>
      <c r="C93" s="30" t="s">
        <v>104</v>
      </c>
      <c r="D93" s="48"/>
      <c r="E93" s="48"/>
      <c r="F93" s="49">
        <v>0.2</v>
      </c>
      <c r="G93" s="50"/>
      <c r="H93" s="52"/>
      <c r="I93" s="31">
        <f>IF(AND(ISERROR(FIND(" ",H93)),ISERROR(FIND("　",H93))),Ref!H93,Ref!$I$106)</f>
        <v>0</v>
      </c>
      <c r="J93" s="31">
        <f>Ref!R93</f>
        <v>0</v>
      </c>
      <c r="K93" s="51"/>
    </row>
    <row r="94" spans="1:11" ht="31.5" customHeight="1" x14ac:dyDescent="0.4">
      <c r="A94" s="29" t="str">
        <f>IF(Ref!G94=0,Ref!$A$108,IF(Ref!H94=0,Ref!$A$109,IF(Ref!B94=0,Ref!$A$110,IF(Ref!F94=0,Ref!$A$111,IF(Ref!I94&gt;=4,Ref!$A$112,IF(AND(Ref!D94&gt;=20,Ref!H94&lt;=14),Ref!$A$113,IF(AND(Ref!D94&gt;=20,Ref!H94&gt;=36),Ref!$A$113,IF(AND(Ref!D94&gt;=20,Ref!B94&lt;&gt;4),Ref!$A$115,IF(AND(Ref!H94&gt;49,Ref!B94&lt;7),Ref!$A$116,IF(AND(Ref!H94&lt;15,Ref!B94&gt;10),Ref!$A$117,IF(AND(Ref!D94&gt;1,Ref!E94&gt;1),Ref!$A$118,IF(AND(Ref!D94=5,Ref!B94=2),Ref!$A$119,IF(AND(Ref!E94=12,Ref!B94=2),Ref!$A$119,IF(AND(Ref!E94=17,Ref!B94&lt;&gt;11),Ref!$A$120,IF(AND(Ref!D94=17,Ref!B94&lt;&gt;4),Ref!$A$121,IF(J94&lt;&gt;0,Ref!$A$107,Ref!$A$106))))))))))))))))</f>
        <v>試料名が未入力です</v>
      </c>
      <c r="B94" s="47" t="s">
        <v>32</v>
      </c>
      <c r="C94" s="30" t="s">
        <v>104</v>
      </c>
      <c r="D94" s="48"/>
      <c r="E94" s="48"/>
      <c r="F94" s="49">
        <v>0.2</v>
      </c>
      <c r="G94" s="50"/>
      <c r="H94" s="52"/>
      <c r="I94" s="31">
        <f>IF(AND(ISERROR(FIND(" ",H94)),ISERROR(FIND("　",H94))),Ref!H94,Ref!$I$106)</f>
        <v>0</v>
      </c>
      <c r="J94" s="31">
        <f>Ref!R94</f>
        <v>0</v>
      </c>
      <c r="K94" s="51"/>
    </row>
    <row r="95" spans="1:11" ht="31.5" customHeight="1" x14ac:dyDescent="0.4">
      <c r="A95" s="29" t="str">
        <f>IF(Ref!G95=0,Ref!$A$108,IF(Ref!H95=0,Ref!$A$109,IF(Ref!B95=0,Ref!$A$110,IF(Ref!F95=0,Ref!$A$111,IF(Ref!I95&gt;=4,Ref!$A$112,IF(AND(Ref!D95&gt;=20,Ref!H95&lt;=14),Ref!$A$113,IF(AND(Ref!D95&gt;=20,Ref!H95&gt;=36),Ref!$A$113,IF(AND(Ref!D95&gt;=20,Ref!B95&lt;&gt;4),Ref!$A$115,IF(AND(Ref!H95&gt;49,Ref!B95&lt;7),Ref!$A$116,IF(AND(Ref!H95&lt;15,Ref!B95&gt;10),Ref!$A$117,IF(AND(Ref!D95&gt;1,Ref!E95&gt;1),Ref!$A$118,IF(AND(Ref!D95=5,Ref!B95=2),Ref!$A$119,IF(AND(Ref!E95=12,Ref!B95=2),Ref!$A$119,IF(AND(Ref!E95=17,Ref!B95&lt;&gt;11),Ref!$A$120,IF(AND(Ref!D95=17,Ref!B95&lt;&gt;4),Ref!$A$121,IF(J95&lt;&gt;0,Ref!$A$107,Ref!$A$106))))))))))))))))</f>
        <v>試料名が未入力です</v>
      </c>
      <c r="B95" s="47" t="s">
        <v>32</v>
      </c>
      <c r="C95" s="30" t="s">
        <v>104</v>
      </c>
      <c r="D95" s="48"/>
      <c r="E95" s="48"/>
      <c r="F95" s="49">
        <v>0.2</v>
      </c>
      <c r="G95" s="50"/>
      <c r="H95" s="52"/>
      <c r="I95" s="31">
        <f>IF(AND(ISERROR(FIND(" ",H95)),ISERROR(FIND("　",H95))),Ref!H95,Ref!$I$106)</f>
        <v>0</v>
      </c>
      <c r="J95" s="31">
        <f>Ref!R95</f>
        <v>0</v>
      </c>
      <c r="K95" s="51"/>
    </row>
    <row r="96" spans="1:11" ht="31.5" customHeight="1" x14ac:dyDescent="0.4">
      <c r="A96" s="29" t="str">
        <f>IF(Ref!G96=0,Ref!$A$108,IF(Ref!H96=0,Ref!$A$109,IF(Ref!B96=0,Ref!$A$110,IF(Ref!F96=0,Ref!$A$111,IF(Ref!I96&gt;=4,Ref!$A$112,IF(AND(Ref!D96&gt;=20,Ref!H96&lt;=14),Ref!$A$113,IF(AND(Ref!D96&gt;=20,Ref!H96&gt;=36),Ref!$A$113,IF(AND(Ref!D96&gt;=20,Ref!B96&lt;&gt;4),Ref!$A$115,IF(AND(Ref!H96&gt;49,Ref!B96&lt;7),Ref!$A$116,IF(AND(Ref!H96&lt;15,Ref!B96&gt;10),Ref!$A$117,IF(AND(Ref!D96&gt;1,Ref!E96&gt;1),Ref!$A$118,IF(AND(Ref!D96=5,Ref!B96=2),Ref!$A$119,IF(AND(Ref!E96=12,Ref!B96=2),Ref!$A$119,IF(AND(Ref!E96=17,Ref!B96&lt;&gt;11),Ref!$A$120,IF(AND(Ref!D96=17,Ref!B96&lt;&gt;4),Ref!$A$121,IF(J96&lt;&gt;0,Ref!$A$107,Ref!$A$106))))))))))))))))</f>
        <v>試料名が未入力です</v>
      </c>
      <c r="B96" s="47" t="s">
        <v>32</v>
      </c>
      <c r="C96" s="30" t="s">
        <v>104</v>
      </c>
      <c r="D96" s="48"/>
      <c r="E96" s="48"/>
      <c r="F96" s="49">
        <v>0.2</v>
      </c>
      <c r="G96" s="50"/>
      <c r="H96" s="52"/>
      <c r="I96" s="31">
        <f>IF(AND(ISERROR(FIND(" ",H96)),ISERROR(FIND("　",H96))),Ref!H96,Ref!$I$106)</f>
        <v>0</v>
      </c>
      <c r="J96" s="31">
        <f>Ref!R96</f>
        <v>0</v>
      </c>
      <c r="K96" s="51"/>
    </row>
    <row r="97" spans="1:11" ht="31.5" customHeight="1" x14ac:dyDescent="0.4">
      <c r="A97" s="29" t="str">
        <f>IF(Ref!G97=0,Ref!$A$108,IF(Ref!H97=0,Ref!$A$109,IF(Ref!B97=0,Ref!$A$110,IF(Ref!F97=0,Ref!$A$111,IF(Ref!I97&gt;=4,Ref!$A$112,IF(AND(Ref!D97&gt;=20,Ref!H97&lt;=14),Ref!$A$113,IF(AND(Ref!D97&gt;=20,Ref!H97&gt;=36),Ref!$A$113,IF(AND(Ref!D97&gt;=20,Ref!B97&lt;&gt;4),Ref!$A$115,IF(AND(Ref!H97&gt;49,Ref!B97&lt;7),Ref!$A$116,IF(AND(Ref!H97&lt;15,Ref!B97&gt;10),Ref!$A$117,IF(AND(Ref!D97&gt;1,Ref!E97&gt;1),Ref!$A$118,IF(AND(Ref!D97=5,Ref!B97=2),Ref!$A$119,IF(AND(Ref!E97=12,Ref!B97=2),Ref!$A$119,IF(AND(Ref!E97=17,Ref!B97&lt;&gt;11),Ref!$A$120,IF(AND(Ref!D97=17,Ref!B97&lt;&gt;4),Ref!$A$121,IF(J97&lt;&gt;0,Ref!$A$107,Ref!$A$106))))))))))))))))</f>
        <v>試料名が未入力です</v>
      </c>
      <c r="B97" s="47" t="s">
        <v>32</v>
      </c>
      <c r="C97" s="30" t="s">
        <v>104</v>
      </c>
      <c r="D97" s="48"/>
      <c r="E97" s="48"/>
      <c r="F97" s="49">
        <v>0.2</v>
      </c>
      <c r="G97" s="50"/>
      <c r="H97" s="52"/>
      <c r="I97" s="31">
        <f>IF(AND(ISERROR(FIND(" ",H97)),ISERROR(FIND("　",H97))),Ref!H97,Ref!$I$106)</f>
        <v>0</v>
      </c>
      <c r="J97" s="31">
        <f>Ref!R97</f>
        <v>0</v>
      </c>
      <c r="K97" s="51"/>
    </row>
    <row r="98" spans="1:11" ht="31.5" customHeight="1" x14ac:dyDescent="0.4">
      <c r="A98" s="29" t="str">
        <f>IF(Ref!G98=0,Ref!$A$108,IF(Ref!H98=0,Ref!$A$109,IF(Ref!B98=0,Ref!$A$110,IF(Ref!F98=0,Ref!$A$111,IF(Ref!I98&gt;=4,Ref!$A$112,IF(AND(Ref!D98&gt;=20,Ref!H98&lt;=14),Ref!$A$113,IF(AND(Ref!D98&gt;=20,Ref!H98&gt;=36),Ref!$A$113,IF(AND(Ref!D98&gt;=20,Ref!B98&lt;&gt;4),Ref!$A$115,IF(AND(Ref!H98&gt;49,Ref!B98&lt;7),Ref!$A$116,IF(AND(Ref!H98&lt;15,Ref!B98&gt;10),Ref!$A$117,IF(AND(Ref!D98&gt;1,Ref!E98&gt;1),Ref!$A$118,IF(AND(Ref!D98=5,Ref!B98=2),Ref!$A$119,IF(AND(Ref!E98=12,Ref!B98=2),Ref!$A$119,IF(AND(Ref!E98=17,Ref!B98&lt;&gt;11),Ref!$A$120,IF(AND(Ref!D98=17,Ref!B98&lt;&gt;4),Ref!$A$121,IF(J98&lt;&gt;0,Ref!$A$107,Ref!$A$106))))))))))))))))</f>
        <v>試料名が未入力です</v>
      </c>
      <c r="B98" s="47" t="s">
        <v>32</v>
      </c>
      <c r="C98" s="30" t="s">
        <v>104</v>
      </c>
      <c r="D98" s="48"/>
      <c r="E98" s="48"/>
      <c r="F98" s="49">
        <v>0.2</v>
      </c>
      <c r="G98" s="50"/>
      <c r="H98" s="52"/>
      <c r="I98" s="31">
        <f>IF(AND(ISERROR(FIND(" ",H98)),ISERROR(FIND("　",H98))),Ref!H98,Ref!$I$106)</f>
        <v>0</v>
      </c>
      <c r="J98" s="31">
        <f>Ref!R98</f>
        <v>0</v>
      </c>
      <c r="K98" s="51"/>
    </row>
    <row r="99" spans="1:11" ht="31.5" customHeight="1" x14ac:dyDescent="0.4">
      <c r="A99" s="29" t="str">
        <f>IF(Ref!G99=0,Ref!$A$108,IF(Ref!H99=0,Ref!$A$109,IF(Ref!B99=0,Ref!$A$110,IF(Ref!F99=0,Ref!$A$111,IF(Ref!I99&gt;=4,Ref!$A$112,IF(AND(Ref!D99&gt;=20,Ref!H99&lt;=14),Ref!$A$113,IF(AND(Ref!D99&gt;=20,Ref!H99&gt;=36),Ref!$A$113,IF(AND(Ref!D99&gt;=20,Ref!B99&lt;&gt;4),Ref!$A$115,IF(AND(Ref!H99&gt;49,Ref!B99&lt;7),Ref!$A$116,IF(AND(Ref!H99&lt;15,Ref!B99&gt;10),Ref!$A$117,IF(AND(Ref!D99&gt;1,Ref!E99&gt;1),Ref!$A$118,IF(AND(Ref!D99=5,Ref!B99=2),Ref!$A$119,IF(AND(Ref!E99=12,Ref!B99=2),Ref!$A$119,IF(AND(Ref!E99=17,Ref!B99&lt;&gt;11),Ref!$A$120,IF(AND(Ref!D99=17,Ref!B99&lt;&gt;4),Ref!$A$121,IF(J99&lt;&gt;0,Ref!$A$107,Ref!$A$106))))))))))))))))</f>
        <v>試料名が未入力です</v>
      </c>
      <c r="B99" s="47" t="s">
        <v>32</v>
      </c>
      <c r="C99" s="30" t="s">
        <v>104</v>
      </c>
      <c r="D99" s="48"/>
      <c r="E99" s="48"/>
      <c r="F99" s="49">
        <v>0.2</v>
      </c>
      <c r="G99" s="50"/>
      <c r="H99" s="52"/>
      <c r="I99" s="31">
        <f>IF(AND(ISERROR(FIND(" ",H99)),ISERROR(FIND("　",H99))),Ref!H99,Ref!$I$106)</f>
        <v>0</v>
      </c>
      <c r="J99" s="31">
        <f>Ref!R99</f>
        <v>0</v>
      </c>
      <c r="K99" s="51"/>
    </row>
    <row r="100" spans="1:11" ht="31.5" customHeight="1" x14ac:dyDescent="0.4">
      <c r="A100" s="29" t="str">
        <f>IF(Ref!G100=0,Ref!$A$108,IF(Ref!H100=0,Ref!$A$109,IF(Ref!B100=0,Ref!$A$110,IF(Ref!F100=0,Ref!$A$111,IF(Ref!I100&gt;=4,Ref!$A$112,IF(AND(Ref!D100&gt;=20,Ref!H100&lt;=14),Ref!$A$113,IF(AND(Ref!D100&gt;=20,Ref!H100&gt;=36),Ref!$A$113,IF(AND(Ref!D100&gt;=20,Ref!B100&lt;&gt;4),Ref!$A$115,IF(AND(Ref!H100&gt;49,Ref!B100&lt;7),Ref!$A$116,IF(AND(Ref!H100&lt;15,Ref!B100&gt;10),Ref!$A$117,IF(AND(Ref!D100&gt;1,Ref!E100&gt;1),Ref!$A$118,IF(AND(Ref!D100=5,Ref!B100=2),Ref!$A$119,IF(AND(Ref!E100=12,Ref!B100=2),Ref!$A$119,IF(AND(Ref!E100=17,Ref!B100&lt;&gt;11),Ref!$A$120,IF(AND(Ref!D100=17,Ref!B100&lt;&gt;4),Ref!$A$121,IF(J100&lt;&gt;0,Ref!$A$107,Ref!$A$106))))))))))))))))</f>
        <v>試料名が未入力です</v>
      </c>
      <c r="B100" s="47" t="s">
        <v>32</v>
      </c>
      <c r="C100" s="30" t="s">
        <v>104</v>
      </c>
      <c r="D100" s="48"/>
      <c r="E100" s="48"/>
      <c r="F100" s="49">
        <v>0.2</v>
      </c>
      <c r="G100" s="50"/>
      <c r="H100" s="52"/>
      <c r="I100" s="31">
        <f>IF(AND(ISERROR(FIND(" ",H100)),ISERROR(FIND("　",H100))),Ref!H100,Ref!$I$106)</f>
        <v>0</v>
      </c>
      <c r="J100" s="31">
        <f>Ref!R100</f>
        <v>0</v>
      </c>
      <c r="K100" s="51"/>
    </row>
    <row r="101" spans="1:11" ht="31.5" customHeight="1" x14ac:dyDescent="0.4">
      <c r="A101" s="29" t="str">
        <f>IF(Ref!G101=0,Ref!$A$108,IF(Ref!H101=0,Ref!$A$109,IF(Ref!B101=0,Ref!$A$110,IF(Ref!F101=0,Ref!$A$111,IF(Ref!I101&gt;=4,Ref!$A$112,IF(AND(Ref!D101&gt;=20,Ref!H101&lt;=14),Ref!$A$113,IF(AND(Ref!D101&gt;=20,Ref!H101&gt;=36),Ref!$A$113,IF(AND(Ref!D101&gt;=20,Ref!B101&lt;&gt;4),Ref!$A$115,IF(AND(Ref!H101&gt;49,Ref!B101&lt;7),Ref!$A$116,IF(AND(Ref!H101&lt;15,Ref!B101&gt;10),Ref!$A$117,IF(AND(Ref!D101&gt;1,Ref!E101&gt;1),Ref!$A$118,IF(AND(Ref!D101=5,Ref!B101=2),Ref!$A$119,IF(AND(Ref!E101=12,Ref!B101=2),Ref!$A$119,IF(AND(Ref!E101=17,Ref!B101&lt;&gt;11),Ref!$A$120,IF(AND(Ref!D101=17,Ref!B101&lt;&gt;4),Ref!$A$121,IF(J101&lt;&gt;0,Ref!$A$107,Ref!$A$106))))))))))))))))</f>
        <v>試料名が未入力です</v>
      </c>
      <c r="B101" s="47" t="s">
        <v>32</v>
      </c>
      <c r="C101" s="30" t="s">
        <v>104</v>
      </c>
      <c r="D101" s="48"/>
      <c r="E101" s="48"/>
      <c r="F101" s="49">
        <v>0.2</v>
      </c>
      <c r="G101" s="50"/>
      <c r="H101" s="52"/>
      <c r="I101" s="31">
        <f>IF(AND(ISERROR(FIND(" ",H101)),ISERROR(FIND("　",H101))),Ref!H101,Ref!$I$106)</f>
        <v>0</v>
      </c>
      <c r="J101" s="31">
        <f>Ref!R101</f>
        <v>0</v>
      </c>
      <c r="K101" s="51"/>
    </row>
    <row r="102" spans="1:11" ht="31.5" customHeight="1" x14ac:dyDescent="0.4">
      <c r="A102" s="29" t="str">
        <f>IF(Ref!G102=0,Ref!$A$108,IF(Ref!H102=0,Ref!$A$109,IF(Ref!B102=0,Ref!$A$110,IF(Ref!F102=0,Ref!$A$111,IF(Ref!I102&gt;=4,Ref!$A$112,IF(AND(Ref!D102&gt;=20,Ref!H102&lt;=14),Ref!$A$113,IF(AND(Ref!D102&gt;=20,Ref!H102&gt;=36),Ref!$A$113,IF(AND(Ref!D102&gt;=20,Ref!B102&lt;&gt;4),Ref!$A$115,IF(AND(Ref!H102&gt;49,Ref!B102&lt;7),Ref!$A$116,IF(AND(Ref!H102&lt;15,Ref!B102&gt;10),Ref!$A$117,IF(AND(Ref!D102&gt;1,Ref!E102&gt;1),Ref!$A$118,IF(AND(Ref!D102=5,Ref!B102=2),Ref!$A$119,IF(AND(Ref!E102=12,Ref!B102=2),Ref!$A$119,IF(AND(Ref!E102=17,Ref!B102&lt;&gt;11),Ref!$A$120,IF(AND(Ref!D102=17,Ref!B102&lt;&gt;4),Ref!$A$121,IF(J102&lt;&gt;0,Ref!$A$107,Ref!$A$106))))))))))))))))</f>
        <v>試料名が未入力です</v>
      </c>
      <c r="B102" s="47" t="s">
        <v>32</v>
      </c>
      <c r="C102" s="30" t="s">
        <v>104</v>
      </c>
      <c r="D102" s="48"/>
      <c r="E102" s="48"/>
      <c r="F102" s="49">
        <v>0.2</v>
      </c>
      <c r="G102" s="50"/>
      <c r="H102" s="52"/>
      <c r="I102" s="31">
        <f>IF(AND(ISERROR(FIND(" ",H102)),ISERROR(FIND("　",H102))),Ref!H102,Ref!$I$106)</f>
        <v>0</v>
      </c>
      <c r="J102" s="31">
        <f>Ref!R102</f>
        <v>0</v>
      </c>
      <c r="K102" s="51"/>
    </row>
  </sheetData>
  <sheetProtection algorithmName="SHA-512" hashValue="yq6DbPsIqZNimgQP+nBd8au8LFm+bUxtkm2CDQIK9NFqUqmH7lLt8PT1pIq5kRUSoVbgAm+5LSiYiOJW9Zjprw==" saltValue="IU+NR+K5aLygPTqblIB+fg==" spinCount="100000" sheet="1" objects="1" scenarios="1"/>
  <phoneticPr fontId="5"/>
  <pageMargins left="0.7" right="0.7" top="0.75" bottom="0.75" header="0.3" footer="0.3"/>
  <pageSetup paperSize="9" scale="32"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240F2142-B48D-4F94-A4C2-83EA3C2C099C}">
          <x14:formula1>
            <xm:f>Ref!$B$106:$B$109</xm:f>
          </x14:formula1>
          <xm:sqref>B7:B102</xm:sqref>
        </x14:dataValidation>
        <x14:dataValidation type="list" allowBlank="1" showInputMessage="1" showErrorMessage="1" xr:uid="{E2182D06-63F9-48CA-A385-08C67722ECD0}">
          <x14:formula1>
            <xm:f>Ref!$E$106:$E$111</xm:f>
          </x14:formula1>
          <xm:sqref>E7:E102</xm:sqref>
        </x14:dataValidation>
        <x14:dataValidation type="list" allowBlank="1" showInputMessage="1" showErrorMessage="1" xr:uid="{49CA5493-A731-4127-BE66-EEB7EF89A378}">
          <x14:formula1>
            <xm:f>Ref!$F$106:$F$107</xm:f>
          </x14:formula1>
          <xm:sqref>F7:F102</xm:sqref>
        </x14:dataValidation>
        <x14:dataValidation type="list" allowBlank="1" showInputMessage="1" showErrorMessage="1" xr:uid="{F2FE57B6-DE58-4A96-B4CF-03F5D5E71908}">
          <x14:formula1>
            <xm:f>Ref!$D$106:$D$125</xm:f>
          </x14:formula1>
          <xm:sqref>D7:D102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0003-5E8D-400A-BC68-2E9F5A76AF2E}">
  <dimension ref="A5:R145"/>
  <sheetViews>
    <sheetView topLeftCell="A95" workbookViewId="0">
      <selection activeCell="D111" sqref="D111"/>
    </sheetView>
  </sheetViews>
  <sheetFormatPr defaultRowHeight="18.75" x14ac:dyDescent="0.4"/>
  <cols>
    <col min="1" max="1" width="27.875" style="6" bestFit="1" customWidth="1"/>
    <col min="2" max="2" width="10.5" style="6" bestFit="1" customWidth="1"/>
    <col min="3" max="3" width="9.25" style="6" bestFit="1" customWidth="1"/>
    <col min="4" max="4" width="26.875" style="6" customWidth="1"/>
    <col min="5" max="5" width="22.375" style="6" customWidth="1"/>
    <col min="6" max="6" width="9.25" style="6" bestFit="1" customWidth="1"/>
    <col min="7" max="7" width="7.375" style="6" bestFit="1" customWidth="1"/>
    <col min="8" max="8" width="13.25" style="6" bestFit="1" customWidth="1"/>
    <col min="9" max="9" width="13" style="6" bestFit="1" customWidth="1"/>
    <col min="10" max="10" width="12.75" style="6" bestFit="1" customWidth="1"/>
    <col min="11" max="11" width="15.375" style="6" bestFit="1" customWidth="1"/>
    <col min="12" max="12" width="9" style="6"/>
    <col min="13" max="13" width="24.875" style="6" bestFit="1" customWidth="1"/>
    <col min="14" max="14" width="9.75" style="6" bestFit="1" customWidth="1"/>
    <col min="15" max="16384" width="9" style="6"/>
  </cols>
  <sheetData>
    <row r="5" spans="1:18" x14ac:dyDescent="0.4">
      <c r="A5" s="32" t="s">
        <v>43</v>
      </c>
      <c r="B5" s="32" t="s">
        <v>41</v>
      </c>
      <c r="C5" s="32" t="s">
        <v>17</v>
      </c>
      <c r="D5" s="32" t="s">
        <v>18</v>
      </c>
      <c r="E5" s="32" t="s">
        <v>19</v>
      </c>
      <c r="F5" s="32" t="s">
        <v>34</v>
      </c>
      <c r="G5" s="32" t="s">
        <v>13</v>
      </c>
      <c r="H5" s="32" t="s">
        <v>42</v>
      </c>
      <c r="I5" s="33" t="s">
        <v>38</v>
      </c>
      <c r="J5" s="34" t="s">
        <v>107</v>
      </c>
      <c r="K5" s="32" t="s">
        <v>21</v>
      </c>
      <c r="M5" s="32" t="s">
        <v>42</v>
      </c>
      <c r="N5" s="35" t="s">
        <v>45</v>
      </c>
      <c r="O5" s="35" t="s">
        <v>46</v>
      </c>
      <c r="P5" s="35" t="s">
        <v>47</v>
      </c>
      <c r="Q5" s="35" t="s">
        <v>48</v>
      </c>
      <c r="R5" s="35" t="s">
        <v>52</v>
      </c>
    </row>
    <row r="6" spans="1:18" x14ac:dyDescent="0.4">
      <c r="A6" s="36" t="s">
        <v>24</v>
      </c>
      <c r="B6" s="36" t="s">
        <v>24</v>
      </c>
      <c r="C6" s="36" t="s">
        <v>24</v>
      </c>
      <c r="D6" s="36" t="s">
        <v>24</v>
      </c>
      <c r="E6" s="36" t="s">
        <v>24</v>
      </c>
      <c r="F6" s="36" t="s">
        <v>24</v>
      </c>
      <c r="G6" s="36" t="s">
        <v>24</v>
      </c>
      <c r="H6" s="36" t="s">
        <v>24</v>
      </c>
      <c r="I6" s="36" t="s">
        <v>24</v>
      </c>
      <c r="J6" s="37" t="s">
        <v>39</v>
      </c>
      <c r="K6" s="38" t="s">
        <v>73</v>
      </c>
      <c r="M6" s="36" t="s">
        <v>49</v>
      </c>
      <c r="N6" s="39" t="s">
        <v>51</v>
      </c>
      <c r="O6" s="39" t="s">
        <v>50</v>
      </c>
      <c r="P6" s="39" t="s">
        <v>50</v>
      </c>
      <c r="Q6" s="39" t="s">
        <v>50</v>
      </c>
      <c r="R6" s="39" t="s">
        <v>50</v>
      </c>
    </row>
    <row r="7" spans="1:18" x14ac:dyDescent="0.4">
      <c r="A7" s="40">
        <f>LEN('Order Sheet'!A7)</f>
        <v>9</v>
      </c>
      <c r="B7" s="40">
        <f>LEN('Order Sheet'!B7)</f>
        <v>2</v>
      </c>
      <c r="C7" s="40">
        <f>LEN('Order Sheet'!C7)</f>
        <v>5</v>
      </c>
      <c r="D7" s="40">
        <f>LEN('Order Sheet'!D7)</f>
        <v>0</v>
      </c>
      <c r="E7" s="40">
        <f>LEN('Order Sheet'!E7)</f>
        <v>0</v>
      </c>
      <c r="F7" s="40">
        <f>LEN('Order Sheet'!F7)</f>
        <v>3</v>
      </c>
      <c r="G7" s="40">
        <f>LEN('Order Sheet'!G7)</f>
        <v>0</v>
      </c>
      <c r="H7" s="40">
        <f>LEN('Order Sheet'!H7)</f>
        <v>0</v>
      </c>
      <c r="I7" s="40">
        <f>LEN('Order Sheet'!I7)</f>
        <v>1</v>
      </c>
      <c r="J7" s="40">
        <f>LEN('Order Sheet'!J7)</f>
        <v>1</v>
      </c>
      <c r="K7" s="40" t="str">
        <f>IF(H7&lt;&gt;0,"1","0")</f>
        <v>0</v>
      </c>
      <c r="M7" s="41" t="str">
        <f>ASC(LOWER('Order Sheet'!H7))</f>
        <v/>
      </c>
      <c r="N7" s="40">
        <f>H7-LEN(SUBSTITUTE(M7,"a",""))</f>
        <v>0</v>
      </c>
      <c r="O7" s="40">
        <f>H7-LEN(SUBSTITUTE(M7,"t",""))</f>
        <v>0</v>
      </c>
      <c r="P7" s="40">
        <f>H7-LEN(SUBSTITUTE(M7,"g",""))</f>
        <v>0</v>
      </c>
      <c r="Q7" s="40">
        <f>H7-LEN(SUBSTITUTE(M7,"c",""))</f>
        <v>0</v>
      </c>
      <c r="R7" s="40">
        <f>H7-(N7+O7+P7+Q7)</f>
        <v>0</v>
      </c>
    </row>
    <row r="8" spans="1:18" x14ac:dyDescent="0.4">
      <c r="A8" s="40">
        <f>LEN('Order Sheet'!A8)</f>
        <v>9</v>
      </c>
      <c r="B8" s="40">
        <f>LEN('Order Sheet'!B8)</f>
        <v>2</v>
      </c>
      <c r="C8" s="40">
        <f>LEN('Order Sheet'!C8)</f>
        <v>5</v>
      </c>
      <c r="D8" s="40">
        <f>LEN('Order Sheet'!D8)</f>
        <v>0</v>
      </c>
      <c r="E8" s="40">
        <f>LEN('Order Sheet'!E8)</f>
        <v>0</v>
      </c>
      <c r="F8" s="40">
        <f>LEN('Order Sheet'!F8)</f>
        <v>3</v>
      </c>
      <c r="G8" s="40">
        <f>LEN('Order Sheet'!G8)</f>
        <v>0</v>
      </c>
      <c r="H8" s="40">
        <f>LEN('Order Sheet'!H8)</f>
        <v>0</v>
      </c>
      <c r="I8" s="40">
        <f>LEN('Order Sheet'!I8)</f>
        <v>1</v>
      </c>
      <c r="J8" s="40">
        <f>LEN('Order Sheet'!J8)</f>
        <v>1</v>
      </c>
      <c r="K8" s="40" t="str">
        <f t="shared" ref="K8:K71" si="0">IF(H8&lt;&gt;0,"1","0")</f>
        <v>0</v>
      </c>
      <c r="M8" s="41" t="str">
        <f>ASC(LOWER('Order Sheet'!H8))</f>
        <v/>
      </c>
      <c r="N8" s="40">
        <f t="shared" ref="N8:N71" si="1">H8-LEN(SUBSTITUTE(M8,"a",""))</f>
        <v>0</v>
      </c>
      <c r="O8" s="40">
        <f t="shared" ref="O8:O71" si="2">H8-LEN(SUBSTITUTE(M8,"t",""))</f>
        <v>0</v>
      </c>
      <c r="P8" s="40">
        <f t="shared" ref="P8:P71" si="3">H8-LEN(SUBSTITUTE(M8,"g",""))</f>
        <v>0</v>
      </c>
      <c r="Q8" s="40">
        <f t="shared" ref="Q8:Q71" si="4">H8-LEN(SUBSTITUTE(M8,"c",""))</f>
        <v>0</v>
      </c>
      <c r="R8" s="40">
        <f t="shared" ref="R8:R71" si="5">H8-(N8+O8+P8+Q8)</f>
        <v>0</v>
      </c>
    </row>
    <row r="9" spans="1:18" x14ac:dyDescent="0.4">
      <c r="A9" s="40">
        <f>LEN('Order Sheet'!A9)</f>
        <v>9</v>
      </c>
      <c r="B9" s="40">
        <f>LEN('Order Sheet'!B9)</f>
        <v>2</v>
      </c>
      <c r="C9" s="40">
        <f>LEN('Order Sheet'!C9)</f>
        <v>5</v>
      </c>
      <c r="D9" s="40">
        <f>LEN('Order Sheet'!D9)</f>
        <v>0</v>
      </c>
      <c r="E9" s="40">
        <f>LEN('Order Sheet'!E9)</f>
        <v>0</v>
      </c>
      <c r="F9" s="40">
        <f>LEN('Order Sheet'!F9)</f>
        <v>3</v>
      </c>
      <c r="G9" s="40">
        <f>LEN('Order Sheet'!G9)</f>
        <v>0</v>
      </c>
      <c r="H9" s="40">
        <f>LEN('Order Sheet'!H9)</f>
        <v>0</v>
      </c>
      <c r="I9" s="40">
        <f>LEN('Order Sheet'!I9)</f>
        <v>1</v>
      </c>
      <c r="J9" s="40">
        <f>LEN('Order Sheet'!J9)</f>
        <v>1</v>
      </c>
      <c r="K9" s="40" t="str">
        <f t="shared" si="0"/>
        <v>0</v>
      </c>
      <c r="M9" s="41" t="str">
        <f>ASC(LOWER('Order Sheet'!H9))</f>
        <v/>
      </c>
      <c r="N9" s="40">
        <f t="shared" si="1"/>
        <v>0</v>
      </c>
      <c r="O9" s="40">
        <f t="shared" si="2"/>
        <v>0</v>
      </c>
      <c r="P9" s="40">
        <f t="shared" si="3"/>
        <v>0</v>
      </c>
      <c r="Q9" s="40">
        <f t="shared" si="4"/>
        <v>0</v>
      </c>
      <c r="R9" s="40">
        <f t="shared" si="5"/>
        <v>0</v>
      </c>
    </row>
    <row r="10" spans="1:18" x14ac:dyDescent="0.4">
      <c r="A10" s="40">
        <f>LEN('Order Sheet'!A10)</f>
        <v>9</v>
      </c>
      <c r="B10" s="40">
        <f>LEN('Order Sheet'!B10)</f>
        <v>2</v>
      </c>
      <c r="C10" s="40">
        <f>LEN('Order Sheet'!C10)</f>
        <v>5</v>
      </c>
      <c r="D10" s="40">
        <f>LEN('Order Sheet'!D10)</f>
        <v>0</v>
      </c>
      <c r="E10" s="40">
        <f>LEN('Order Sheet'!E10)</f>
        <v>0</v>
      </c>
      <c r="F10" s="40">
        <f>LEN('Order Sheet'!F10)</f>
        <v>3</v>
      </c>
      <c r="G10" s="40">
        <f>LEN('Order Sheet'!G10)</f>
        <v>0</v>
      </c>
      <c r="H10" s="40">
        <f>LEN('Order Sheet'!H10)</f>
        <v>0</v>
      </c>
      <c r="I10" s="40">
        <f>LEN('Order Sheet'!I10)</f>
        <v>1</v>
      </c>
      <c r="J10" s="40">
        <f>LEN('Order Sheet'!J10)</f>
        <v>1</v>
      </c>
      <c r="K10" s="40" t="str">
        <f t="shared" si="0"/>
        <v>0</v>
      </c>
      <c r="M10" s="41" t="str">
        <f>ASC(LOWER('Order Sheet'!H10))</f>
        <v/>
      </c>
      <c r="N10" s="40">
        <f t="shared" si="1"/>
        <v>0</v>
      </c>
      <c r="O10" s="40">
        <f t="shared" si="2"/>
        <v>0</v>
      </c>
      <c r="P10" s="40">
        <f t="shared" si="3"/>
        <v>0</v>
      </c>
      <c r="Q10" s="40">
        <f t="shared" si="4"/>
        <v>0</v>
      </c>
      <c r="R10" s="40">
        <f t="shared" si="5"/>
        <v>0</v>
      </c>
    </row>
    <row r="11" spans="1:18" x14ac:dyDescent="0.4">
      <c r="A11" s="40">
        <f>LEN('Order Sheet'!A11)</f>
        <v>9</v>
      </c>
      <c r="B11" s="40">
        <f>LEN('Order Sheet'!B11)</f>
        <v>2</v>
      </c>
      <c r="C11" s="40">
        <f>LEN('Order Sheet'!C11)</f>
        <v>5</v>
      </c>
      <c r="D11" s="40">
        <f>LEN('Order Sheet'!D11)</f>
        <v>0</v>
      </c>
      <c r="E11" s="40">
        <f>LEN('Order Sheet'!E11)</f>
        <v>0</v>
      </c>
      <c r="F11" s="40">
        <f>LEN('Order Sheet'!F11)</f>
        <v>3</v>
      </c>
      <c r="G11" s="40">
        <f>LEN('Order Sheet'!G11)</f>
        <v>0</v>
      </c>
      <c r="H11" s="40">
        <f>LEN('Order Sheet'!H11)</f>
        <v>0</v>
      </c>
      <c r="I11" s="40">
        <f>LEN('Order Sheet'!I11)</f>
        <v>1</v>
      </c>
      <c r="J11" s="40">
        <f>LEN('Order Sheet'!J11)</f>
        <v>1</v>
      </c>
      <c r="K11" s="40" t="str">
        <f t="shared" si="0"/>
        <v>0</v>
      </c>
      <c r="M11" s="41" t="str">
        <f>ASC(LOWER('Order Sheet'!H11))</f>
        <v/>
      </c>
      <c r="N11" s="40">
        <f t="shared" si="1"/>
        <v>0</v>
      </c>
      <c r="O11" s="40">
        <f t="shared" si="2"/>
        <v>0</v>
      </c>
      <c r="P11" s="40">
        <f t="shared" si="3"/>
        <v>0</v>
      </c>
      <c r="Q11" s="40">
        <f t="shared" si="4"/>
        <v>0</v>
      </c>
      <c r="R11" s="40">
        <f t="shared" si="5"/>
        <v>0</v>
      </c>
    </row>
    <row r="12" spans="1:18" x14ac:dyDescent="0.4">
      <c r="A12" s="40">
        <f>LEN('Order Sheet'!A12)</f>
        <v>9</v>
      </c>
      <c r="B12" s="40">
        <f>LEN('Order Sheet'!B12)</f>
        <v>2</v>
      </c>
      <c r="C12" s="40">
        <f>LEN('Order Sheet'!C12)</f>
        <v>5</v>
      </c>
      <c r="D12" s="40">
        <f>LEN('Order Sheet'!D12)</f>
        <v>0</v>
      </c>
      <c r="E12" s="40">
        <f>LEN('Order Sheet'!E12)</f>
        <v>0</v>
      </c>
      <c r="F12" s="40">
        <f>LEN('Order Sheet'!F12)</f>
        <v>3</v>
      </c>
      <c r="G12" s="40">
        <f>LEN('Order Sheet'!G12)</f>
        <v>0</v>
      </c>
      <c r="H12" s="40">
        <f>LEN('Order Sheet'!H12)</f>
        <v>0</v>
      </c>
      <c r="I12" s="40">
        <f>LEN('Order Sheet'!I12)</f>
        <v>1</v>
      </c>
      <c r="J12" s="40">
        <f>LEN('Order Sheet'!J12)</f>
        <v>1</v>
      </c>
      <c r="K12" s="40" t="str">
        <f t="shared" si="0"/>
        <v>0</v>
      </c>
      <c r="M12" s="41" t="str">
        <f>ASC(LOWER('Order Sheet'!H12))</f>
        <v/>
      </c>
      <c r="N12" s="40">
        <f t="shared" si="1"/>
        <v>0</v>
      </c>
      <c r="O12" s="40">
        <f t="shared" si="2"/>
        <v>0</v>
      </c>
      <c r="P12" s="40">
        <f t="shared" si="3"/>
        <v>0</v>
      </c>
      <c r="Q12" s="40">
        <f t="shared" si="4"/>
        <v>0</v>
      </c>
      <c r="R12" s="40">
        <f t="shared" si="5"/>
        <v>0</v>
      </c>
    </row>
    <row r="13" spans="1:18" x14ac:dyDescent="0.4">
      <c r="A13" s="40">
        <f>LEN('Order Sheet'!A13)</f>
        <v>9</v>
      </c>
      <c r="B13" s="40">
        <f>LEN('Order Sheet'!B13)</f>
        <v>2</v>
      </c>
      <c r="C13" s="40">
        <f>LEN('Order Sheet'!C13)</f>
        <v>5</v>
      </c>
      <c r="D13" s="40">
        <f>LEN('Order Sheet'!D13)</f>
        <v>0</v>
      </c>
      <c r="E13" s="40">
        <f>LEN('Order Sheet'!E13)</f>
        <v>0</v>
      </c>
      <c r="F13" s="40">
        <f>LEN('Order Sheet'!F13)</f>
        <v>3</v>
      </c>
      <c r="G13" s="40">
        <f>LEN('Order Sheet'!G13)</f>
        <v>0</v>
      </c>
      <c r="H13" s="40">
        <f>LEN('Order Sheet'!H13)</f>
        <v>0</v>
      </c>
      <c r="I13" s="40">
        <f>LEN('Order Sheet'!I13)</f>
        <v>1</v>
      </c>
      <c r="J13" s="40">
        <f>LEN('Order Sheet'!J13)</f>
        <v>1</v>
      </c>
      <c r="K13" s="40" t="str">
        <f t="shared" si="0"/>
        <v>0</v>
      </c>
      <c r="M13" s="41" t="str">
        <f>ASC(LOWER('Order Sheet'!H13))</f>
        <v/>
      </c>
      <c r="N13" s="40">
        <f t="shared" si="1"/>
        <v>0</v>
      </c>
      <c r="O13" s="40">
        <f t="shared" si="2"/>
        <v>0</v>
      </c>
      <c r="P13" s="40">
        <f t="shared" si="3"/>
        <v>0</v>
      </c>
      <c r="Q13" s="40">
        <f t="shared" si="4"/>
        <v>0</v>
      </c>
      <c r="R13" s="40">
        <f t="shared" si="5"/>
        <v>0</v>
      </c>
    </row>
    <row r="14" spans="1:18" x14ac:dyDescent="0.4">
      <c r="A14" s="40">
        <f>LEN('Order Sheet'!A14)</f>
        <v>9</v>
      </c>
      <c r="B14" s="40">
        <f>LEN('Order Sheet'!B14)</f>
        <v>2</v>
      </c>
      <c r="C14" s="40">
        <f>LEN('Order Sheet'!C14)</f>
        <v>5</v>
      </c>
      <c r="D14" s="40">
        <f>LEN('Order Sheet'!D14)</f>
        <v>0</v>
      </c>
      <c r="E14" s="40">
        <f>LEN('Order Sheet'!E14)</f>
        <v>0</v>
      </c>
      <c r="F14" s="40">
        <f>LEN('Order Sheet'!F14)</f>
        <v>3</v>
      </c>
      <c r="G14" s="40">
        <f>LEN('Order Sheet'!G14)</f>
        <v>0</v>
      </c>
      <c r="H14" s="40">
        <f>LEN('Order Sheet'!H14)</f>
        <v>0</v>
      </c>
      <c r="I14" s="40">
        <f>LEN('Order Sheet'!I14)</f>
        <v>1</v>
      </c>
      <c r="J14" s="40">
        <f>LEN('Order Sheet'!J14)</f>
        <v>1</v>
      </c>
      <c r="K14" s="40" t="str">
        <f t="shared" si="0"/>
        <v>0</v>
      </c>
      <c r="M14" s="41" t="str">
        <f>ASC(LOWER('Order Sheet'!H14))</f>
        <v/>
      </c>
      <c r="N14" s="40">
        <f t="shared" si="1"/>
        <v>0</v>
      </c>
      <c r="O14" s="40">
        <f t="shared" si="2"/>
        <v>0</v>
      </c>
      <c r="P14" s="40">
        <f t="shared" si="3"/>
        <v>0</v>
      </c>
      <c r="Q14" s="40">
        <f t="shared" si="4"/>
        <v>0</v>
      </c>
      <c r="R14" s="40">
        <f t="shared" si="5"/>
        <v>0</v>
      </c>
    </row>
    <row r="15" spans="1:18" x14ac:dyDescent="0.4">
      <c r="A15" s="40">
        <f>LEN('Order Sheet'!A15)</f>
        <v>9</v>
      </c>
      <c r="B15" s="40">
        <f>LEN('Order Sheet'!B15)</f>
        <v>2</v>
      </c>
      <c r="C15" s="40">
        <f>LEN('Order Sheet'!C15)</f>
        <v>5</v>
      </c>
      <c r="D15" s="40">
        <f>LEN('Order Sheet'!D15)</f>
        <v>0</v>
      </c>
      <c r="E15" s="40">
        <f>LEN('Order Sheet'!E15)</f>
        <v>0</v>
      </c>
      <c r="F15" s="40">
        <f>LEN('Order Sheet'!F15)</f>
        <v>3</v>
      </c>
      <c r="G15" s="40">
        <f>LEN('Order Sheet'!G15)</f>
        <v>0</v>
      </c>
      <c r="H15" s="40">
        <f>LEN('Order Sheet'!H15)</f>
        <v>0</v>
      </c>
      <c r="I15" s="40">
        <f>LEN('Order Sheet'!I15)</f>
        <v>1</v>
      </c>
      <c r="J15" s="40">
        <f>LEN('Order Sheet'!J15)</f>
        <v>1</v>
      </c>
      <c r="K15" s="40" t="str">
        <f t="shared" si="0"/>
        <v>0</v>
      </c>
      <c r="M15" s="41" t="str">
        <f>ASC(LOWER('Order Sheet'!H15))</f>
        <v/>
      </c>
      <c r="N15" s="40">
        <f t="shared" si="1"/>
        <v>0</v>
      </c>
      <c r="O15" s="40">
        <f t="shared" si="2"/>
        <v>0</v>
      </c>
      <c r="P15" s="40">
        <f t="shared" si="3"/>
        <v>0</v>
      </c>
      <c r="Q15" s="40">
        <f t="shared" si="4"/>
        <v>0</v>
      </c>
      <c r="R15" s="40">
        <f t="shared" si="5"/>
        <v>0</v>
      </c>
    </row>
    <row r="16" spans="1:18" x14ac:dyDescent="0.4">
      <c r="A16" s="40">
        <f>LEN('Order Sheet'!A16)</f>
        <v>9</v>
      </c>
      <c r="B16" s="40">
        <f>LEN('Order Sheet'!B16)</f>
        <v>2</v>
      </c>
      <c r="C16" s="40">
        <f>LEN('Order Sheet'!C16)</f>
        <v>5</v>
      </c>
      <c r="D16" s="40">
        <f>LEN('Order Sheet'!D16)</f>
        <v>0</v>
      </c>
      <c r="E16" s="40">
        <f>LEN('Order Sheet'!E16)</f>
        <v>0</v>
      </c>
      <c r="F16" s="40">
        <f>LEN('Order Sheet'!F16)</f>
        <v>3</v>
      </c>
      <c r="G16" s="40">
        <f>LEN('Order Sheet'!G16)</f>
        <v>0</v>
      </c>
      <c r="H16" s="40">
        <f>LEN('Order Sheet'!H16)</f>
        <v>0</v>
      </c>
      <c r="I16" s="40">
        <f>LEN('Order Sheet'!I16)</f>
        <v>1</v>
      </c>
      <c r="J16" s="40">
        <f>LEN('Order Sheet'!J16)</f>
        <v>1</v>
      </c>
      <c r="K16" s="40" t="str">
        <f t="shared" si="0"/>
        <v>0</v>
      </c>
      <c r="M16" s="41" t="str">
        <f>ASC(LOWER('Order Sheet'!H16))</f>
        <v/>
      </c>
      <c r="N16" s="40">
        <f t="shared" si="1"/>
        <v>0</v>
      </c>
      <c r="O16" s="40">
        <f t="shared" si="2"/>
        <v>0</v>
      </c>
      <c r="P16" s="40">
        <f t="shared" si="3"/>
        <v>0</v>
      </c>
      <c r="Q16" s="40">
        <f t="shared" si="4"/>
        <v>0</v>
      </c>
      <c r="R16" s="40">
        <f t="shared" si="5"/>
        <v>0</v>
      </c>
    </row>
    <row r="17" spans="1:18" x14ac:dyDescent="0.4">
      <c r="A17" s="40">
        <f>LEN('Order Sheet'!A17)</f>
        <v>9</v>
      </c>
      <c r="B17" s="40">
        <f>LEN('Order Sheet'!B17)</f>
        <v>2</v>
      </c>
      <c r="C17" s="40">
        <f>LEN('Order Sheet'!C17)</f>
        <v>5</v>
      </c>
      <c r="D17" s="40">
        <f>LEN('Order Sheet'!D17)</f>
        <v>0</v>
      </c>
      <c r="E17" s="40">
        <f>LEN('Order Sheet'!E17)</f>
        <v>0</v>
      </c>
      <c r="F17" s="40">
        <f>LEN('Order Sheet'!F17)</f>
        <v>3</v>
      </c>
      <c r="G17" s="40">
        <f>LEN('Order Sheet'!G17)</f>
        <v>0</v>
      </c>
      <c r="H17" s="40">
        <f>LEN('Order Sheet'!H17)</f>
        <v>0</v>
      </c>
      <c r="I17" s="40">
        <f>LEN('Order Sheet'!I17)</f>
        <v>1</v>
      </c>
      <c r="J17" s="40">
        <f>LEN('Order Sheet'!J17)</f>
        <v>1</v>
      </c>
      <c r="K17" s="40" t="str">
        <f t="shared" si="0"/>
        <v>0</v>
      </c>
      <c r="M17" s="41" t="str">
        <f>ASC(LOWER('Order Sheet'!H17))</f>
        <v/>
      </c>
      <c r="N17" s="40">
        <f t="shared" si="1"/>
        <v>0</v>
      </c>
      <c r="O17" s="40">
        <f t="shared" si="2"/>
        <v>0</v>
      </c>
      <c r="P17" s="40">
        <f t="shared" si="3"/>
        <v>0</v>
      </c>
      <c r="Q17" s="40">
        <f t="shared" si="4"/>
        <v>0</v>
      </c>
      <c r="R17" s="40">
        <f t="shared" si="5"/>
        <v>0</v>
      </c>
    </row>
    <row r="18" spans="1:18" x14ac:dyDescent="0.4">
      <c r="A18" s="40">
        <f>LEN('Order Sheet'!A18)</f>
        <v>9</v>
      </c>
      <c r="B18" s="40">
        <f>LEN('Order Sheet'!B18)</f>
        <v>2</v>
      </c>
      <c r="C18" s="40">
        <f>LEN('Order Sheet'!C18)</f>
        <v>5</v>
      </c>
      <c r="D18" s="40">
        <f>LEN('Order Sheet'!D18)</f>
        <v>0</v>
      </c>
      <c r="E18" s="40">
        <f>LEN('Order Sheet'!E18)</f>
        <v>0</v>
      </c>
      <c r="F18" s="40">
        <f>LEN('Order Sheet'!F18)</f>
        <v>3</v>
      </c>
      <c r="G18" s="40">
        <f>LEN('Order Sheet'!G18)</f>
        <v>0</v>
      </c>
      <c r="H18" s="40">
        <f>LEN('Order Sheet'!H18)</f>
        <v>0</v>
      </c>
      <c r="I18" s="40">
        <f>LEN('Order Sheet'!I18)</f>
        <v>1</v>
      </c>
      <c r="J18" s="40">
        <f>LEN('Order Sheet'!J18)</f>
        <v>1</v>
      </c>
      <c r="K18" s="40" t="str">
        <f t="shared" si="0"/>
        <v>0</v>
      </c>
      <c r="M18" s="41" t="str">
        <f>ASC(LOWER('Order Sheet'!H18))</f>
        <v/>
      </c>
      <c r="N18" s="40">
        <f t="shared" si="1"/>
        <v>0</v>
      </c>
      <c r="O18" s="40">
        <f t="shared" si="2"/>
        <v>0</v>
      </c>
      <c r="P18" s="40">
        <f t="shared" si="3"/>
        <v>0</v>
      </c>
      <c r="Q18" s="40">
        <f t="shared" si="4"/>
        <v>0</v>
      </c>
      <c r="R18" s="40">
        <f t="shared" si="5"/>
        <v>0</v>
      </c>
    </row>
    <row r="19" spans="1:18" x14ac:dyDescent="0.4">
      <c r="A19" s="40">
        <f>LEN('Order Sheet'!A19)</f>
        <v>9</v>
      </c>
      <c r="B19" s="40">
        <f>LEN('Order Sheet'!B19)</f>
        <v>2</v>
      </c>
      <c r="C19" s="40">
        <f>LEN('Order Sheet'!C19)</f>
        <v>5</v>
      </c>
      <c r="D19" s="40">
        <f>LEN('Order Sheet'!D19)</f>
        <v>0</v>
      </c>
      <c r="E19" s="40">
        <f>LEN('Order Sheet'!E19)</f>
        <v>0</v>
      </c>
      <c r="F19" s="40">
        <f>LEN('Order Sheet'!F19)</f>
        <v>3</v>
      </c>
      <c r="G19" s="40">
        <f>LEN('Order Sheet'!G19)</f>
        <v>0</v>
      </c>
      <c r="H19" s="40">
        <f>LEN('Order Sheet'!H19)</f>
        <v>0</v>
      </c>
      <c r="I19" s="40">
        <f>LEN('Order Sheet'!I19)</f>
        <v>1</v>
      </c>
      <c r="J19" s="40">
        <f>LEN('Order Sheet'!J19)</f>
        <v>1</v>
      </c>
      <c r="K19" s="40" t="str">
        <f t="shared" si="0"/>
        <v>0</v>
      </c>
      <c r="M19" s="41" t="str">
        <f>ASC(LOWER('Order Sheet'!H19))</f>
        <v/>
      </c>
      <c r="N19" s="40">
        <f t="shared" si="1"/>
        <v>0</v>
      </c>
      <c r="O19" s="40">
        <f t="shared" si="2"/>
        <v>0</v>
      </c>
      <c r="P19" s="40">
        <f t="shared" si="3"/>
        <v>0</v>
      </c>
      <c r="Q19" s="40">
        <f t="shared" si="4"/>
        <v>0</v>
      </c>
      <c r="R19" s="40">
        <f t="shared" si="5"/>
        <v>0</v>
      </c>
    </row>
    <row r="20" spans="1:18" x14ac:dyDescent="0.4">
      <c r="A20" s="40">
        <f>LEN('Order Sheet'!A20)</f>
        <v>9</v>
      </c>
      <c r="B20" s="40">
        <f>LEN('Order Sheet'!B20)</f>
        <v>2</v>
      </c>
      <c r="C20" s="40">
        <f>LEN('Order Sheet'!C20)</f>
        <v>5</v>
      </c>
      <c r="D20" s="40">
        <f>LEN('Order Sheet'!D20)</f>
        <v>0</v>
      </c>
      <c r="E20" s="40">
        <f>LEN('Order Sheet'!E20)</f>
        <v>0</v>
      </c>
      <c r="F20" s="40">
        <f>LEN('Order Sheet'!F20)</f>
        <v>3</v>
      </c>
      <c r="G20" s="40">
        <f>LEN('Order Sheet'!G20)</f>
        <v>0</v>
      </c>
      <c r="H20" s="40">
        <f>LEN('Order Sheet'!H20)</f>
        <v>0</v>
      </c>
      <c r="I20" s="40">
        <f>LEN('Order Sheet'!I20)</f>
        <v>1</v>
      </c>
      <c r="J20" s="40">
        <f>LEN('Order Sheet'!J20)</f>
        <v>1</v>
      </c>
      <c r="K20" s="40" t="str">
        <f t="shared" si="0"/>
        <v>0</v>
      </c>
      <c r="M20" s="41" t="str">
        <f>ASC(LOWER('Order Sheet'!H20))</f>
        <v/>
      </c>
      <c r="N20" s="40">
        <f t="shared" si="1"/>
        <v>0</v>
      </c>
      <c r="O20" s="40">
        <f t="shared" si="2"/>
        <v>0</v>
      </c>
      <c r="P20" s="40">
        <f t="shared" si="3"/>
        <v>0</v>
      </c>
      <c r="Q20" s="40">
        <f t="shared" si="4"/>
        <v>0</v>
      </c>
      <c r="R20" s="40">
        <f t="shared" si="5"/>
        <v>0</v>
      </c>
    </row>
    <row r="21" spans="1:18" x14ac:dyDescent="0.4">
      <c r="A21" s="40">
        <f>LEN('Order Sheet'!A21)</f>
        <v>9</v>
      </c>
      <c r="B21" s="40">
        <f>LEN('Order Sheet'!B21)</f>
        <v>2</v>
      </c>
      <c r="C21" s="40">
        <f>LEN('Order Sheet'!C21)</f>
        <v>5</v>
      </c>
      <c r="D21" s="40">
        <f>LEN('Order Sheet'!D21)</f>
        <v>0</v>
      </c>
      <c r="E21" s="40">
        <f>LEN('Order Sheet'!E21)</f>
        <v>0</v>
      </c>
      <c r="F21" s="40">
        <f>LEN('Order Sheet'!F21)</f>
        <v>3</v>
      </c>
      <c r="G21" s="40">
        <f>LEN('Order Sheet'!G21)</f>
        <v>0</v>
      </c>
      <c r="H21" s="40">
        <f>LEN('Order Sheet'!H21)</f>
        <v>0</v>
      </c>
      <c r="I21" s="40">
        <f>LEN('Order Sheet'!I21)</f>
        <v>1</v>
      </c>
      <c r="J21" s="40">
        <f>LEN('Order Sheet'!J21)</f>
        <v>1</v>
      </c>
      <c r="K21" s="40" t="str">
        <f t="shared" si="0"/>
        <v>0</v>
      </c>
      <c r="M21" s="41" t="str">
        <f>ASC(LOWER('Order Sheet'!H21))</f>
        <v/>
      </c>
      <c r="N21" s="40">
        <f t="shared" si="1"/>
        <v>0</v>
      </c>
      <c r="O21" s="40">
        <f t="shared" si="2"/>
        <v>0</v>
      </c>
      <c r="P21" s="40">
        <f t="shared" si="3"/>
        <v>0</v>
      </c>
      <c r="Q21" s="40">
        <f t="shared" si="4"/>
        <v>0</v>
      </c>
      <c r="R21" s="40">
        <f t="shared" si="5"/>
        <v>0</v>
      </c>
    </row>
    <row r="22" spans="1:18" x14ac:dyDescent="0.4">
      <c r="A22" s="40">
        <f>LEN('Order Sheet'!A22)</f>
        <v>9</v>
      </c>
      <c r="B22" s="40">
        <f>LEN('Order Sheet'!B22)</f>
        <v>2</v>
      </c>
      <c r="C22" s="40">
        <f>LEN('Order Sheet'!C22)</f>
        <v>5</v>
      </c>
      <c r="D22" s="40">
        <f>LEN('Order Sheet'!D22)</f>
        <v>0</v>
      </c>
      <c r="E22" s="40">
        <f>LEN('Order Sheet'!E22)</f>
        <v>0</v>
      </c>
      <c r="F22" s="40">
        <f>LEN('Order Sheet'!F22)</f>
        <v>3</v>
      </c>
      <c r="G22" s="40">
        <f>LEN('Order Sheet'!G22)</f>
        <v>0</v>
      </c>
      <c r="H22" s="40">
        <f>LEN('Order Sheet'!H22)</f>
        <v>0</v>
      </c>
      <c r="I22" s="40">
        <f>LEN('Order Sheet'!I22)</f>
        <v>1</v>
      </c>
      <c r="J22" s="40">
        <f>LEN('Order Sheet'!J22)</f>
        <v>1</v>
      </c>
      <c r="K22" s="40" t="str">
        <f t="shared" si="0"/>
        <v>0</v>
      </c>
      <c r="M22" s="41" t="str">
        <f>ASC(LOWER('Order Sheet'!H22))</f>
        <v/>
      </c>
      <c r="N22" s="40">
        <f t="shared" si="1"/>
        <v>0</v>
      </c>
      <c r="O22" s="40">
        <f t="shared" si="2"/>
        <v>0</v>
      </c>
      <c r="P22" s="40">
        <f t="shared" si="3"/>
        <v>0</v>
      </c>
      <c r="Q22" s="40">
        <f t="shared" si="4"/>
        <v>0</v>
      </c>
      <c r="R22" s="40">
        <f t="shared" si="5"/>
        <v>0</v>
      </c>
    </row>
    <row r="23" spans="1:18" x14ac:dyDescent="0.4">
      <c r="A23" s="40">
        <f>LEN('Order Sheet'!A23)</f>
        <v>9</v>
      </c>
      <c r="B23" s="40">
        <f>LEN('Order Sheet'!B23)</f>
        <v>2</v>
      </c>
      <c r="C23" s="40">
        <f>LEN('Order Sheet'!C23)</f>
        <v>5</v>
      </c>
      <c r="D23" s="40">
        <f>LEN('Order Sheet'!D23)</f>
        <v>0</v>
      </c>
      <c r="E23" s="40">
        <f>LEN('Order Sheet'!E23)</f>
        <v>0</v>
      </c>
      <c r="F23" s="40">
        <f>LEN('Order Sheet'!F23)</f>
        <v>3</v>
      </c>
      <c r="G23" s="40">
        <f>LEN('Order Sheet'!G23)</f>
        <v>0</v>
      </c>
      <c r="H23" s="40">
        <f>LEN('Order Sheet'!H23)</f>
        <v>0</v>
      </c>
      <c r="I23" s="40">
        <f>LEN('Order Sheet'!I23)</f>
        <v>1</v>
      </c>
      <c r="J23" s="40">
        <f>LEN('Order Sheet'!J23)</f>
        <v>1</v>
      </c>
      <c r="K23" s="40" t="str">
        <f t="shared" si="0"/>
        <v>0</v>
      </c>
      <c r="M23" s="41" t="str">
        <f>ASC(LOWER('Order Sheet'!H23))</f>
        <v/>
      </c>
      <c r="N23" s="40">
        <f t="shared" si="1"/>
        <v>0</v>
      </c>
      <c r="O23" s="40">
        <f t="shared" si="2"/>
        <v>0</v>
      </c>
      <c r="P23" s="40">
        <f t="shared" si="3"/>
        <v>0</v>
      </c>
      <c r="Q23" s="40">
        <f t="shared" si="4"/>
        <v>0</v>
      </c>
      <c r="R23" s="40">
        <f t="shared" si="5"/>
        <v>0</v>
      </c>
    </row>
    <row r="24" spans="1:18" x14ac:dyDescent="0.4">
      <c r="A24" s="40">
        <f>LEN('Order Sheet'!A24)</f>
        <v>9</v>
      </c>
      <c r="B24" s="40">
        <f>LEN('Order Sheet'!B24)</f>
        <v>2</v>
      </c>
      <c r="C24" s="40">
        <f>LEN('Order Sheet'!C24)</f>
        <v>5</v>
      </c>
      <c r="D24" s="40">
        <f>LEN('Order Sheet'!D24)</f>
        <v>0</v>
      </c>
      <c r="E24" s="40">
        <f>LEN('Order Sheet'!E24)</f>
        <v>0</v>
      </c>
      <c r="F24" s="40">
        <f>LEN('Order Sheet'!F24)</f>
        <v>3</v>
      </c>
      <c r="G24" s="40">
        <f>LEN('Order Sheet'!G24)</f>
        <v>0</v>
      </c>
      <c r="H24" s="40">
        <f>LEN('Order Sheet'!H24)</f>
        <v>0</v>
      </c>
      <c r="I24" s="40">
        <f>LEN('Order Sheet'!I24)</f>
        <v>1</v>
      </c>
      <c r="J24" s="40">
        <f>LEN('Order Sheet'!J24)</f>
        <v>1</v>
      </c>
      <c r="K24" s="40" t="str">
        <f t="shared" si="0"/>
        <v>0</v>
      </c>
      <c r="M24" s="41" t="str">
        <f>ASC(LOWER('Order Sheet'!H24))</f>
        <v/>
      </c>
      <c r="N24" s="40">
        <f t="shared" si="1"/>
        <v>0</v>
      </c>
      <c r="O24" s="40">
        <f t="shared" si="2"/>
        <v>0</v>
      </c>
      <c r="P24" s="40">
        <f t="shared" si="3"/>
        <v>0</v>
      </c>
      <c r="Q24" s="40">
        <f t="shared" si="4"/>
        <v>0</v>
      </c>
      <c r="R24" s="40">
        <f t="shared" si="5"/>
        <v>0</v>
      </c>
    </row>
    <row r="25" spans="1:18" x14ac:dyDescent="0.4">
      <c r="A25" s="40">
        <f>LEN('Order Sheet'!A25)</f>
        <v>9</v>
      </c>
      <c r="B25" s="40">
        <f>LEN('Order Sheet'!B25)</f>
        <v>2</v>
      </c>
      <c r="C25" s="40">
        <f>LEN('Order Sheet'!C25)</f>
        <v>5</v>
      </c>
      <c r="D25" s="40">
        <f>LEN('Order Sheet'!D25)</f>
        <v>0</v>
      </c>
      <c r="E25" s="40">
        <f>LEN('Order Sheet'!E25)</f>
        <v>0</v>
      </c>
      <c r="F25" s="40">
        <f>LEN('Order Sheet'!F25)</f>
        <v>3</v>
      </c>
      <c r="G25" s="40">
        <f>LEN('Order Sheet'!G25)</f>
        <v>0</v>
      </c>
      <c r="H25" s="40">
        <f>LEN('Order Sheet'!H25)</f>
        <v>0</v>
      </c>
      <c r="I25" s="40">
        <f>LEN('Order Sheet'!I25)</f>
        <v>1</v>
      </c>
      <c r="J25" s="40">
        <f>LEN('Order Sheet'!J25)</f>
        <v>1</v>
      </c>
      <c r="K25" s="40" t="str">
        <f t="shared" si="0"/>
        <v>0</v>
      </c>
      <c r="M25" s="41" t="str">
        <f>ASC(LOWER('Order Sheet'!H25))</f>
        <v/>
      </c>
      <c r="N25" s="40">
        <f t="shared" si="1"/>
        <v>0</v>
      </c>
      <c r="O25" s="40">
        <f t="shared" si="2"/>
        <v>0</v>
      </c>
      <c r="P25" s="40">
        <f t="shared" si="3"/>
        <v>0</v>
      </c>
      <c r="Q25" s="40">
        <f t="shared" si="4"/>
        <v>0</v>
      </c>
      <c r="R25" s="40">
        <f t="shared" si="5"/>
        <v>0</v>
      </c>
    </row>
    <row r="26" spans="1:18" x14ac:dyDescent="0.4">
      <c r="A26" s="40">
        <f>LEN('Order Sheet'!A26)</f>
        <v>9</v>
      </c>
      <c r="B26" s="40">
        <f>LEN('Order Sheet'!B26)</f>
        <v>2</v>
      </c>
      <c r="C26" s="40">
        <f>LEN('Order Sheet'!C26)</f>
        <v>5</v>
      </c>
      <c r="D26" s="40">
        <f>LEN('Order Sheet'!D26)</f>
        <v>0</v>
      </c>
      <c r="E26" s="40">
        <f>LEN('Order Sheet'!E26)</f>
        <v>0</v>
      </c>
      <c r="F26" s="40">
        <f>LEN('Order Sheet'!F26)</f>
        <v>3</v>
      </c>
      <c r="G26" s="40">
        <f>LEN('Order Sheet'!G26)</f>
        <v>0</v>
      </c>
      <c r="H26" s="40">
        <f>LEN('Order Sheet'!H26)</f>
        <v>0</v>
      </c>
      <c r="I26" s="40">
        <f>LEN('Order Sheet'!I26)</f>
        <v>1</v>
      </c>
      <c r="J26" s="40">
        <f>LEN('Order Sheet'!J26)</f>
        <v>1</v>
      </c>
      <c r="K26" s="40" t="str">
        <f t="shared" si="0"/>
        <v>0</v>
      </c>
      <c r="M26" s="41" t="str">
        <f>ASC(LOWER('Order Sheet'!H26))</f>
        <v/>
      </c>
      <c r="N26" s="40">
        <f t="shared" si="1"/>
        <v>0</v>
      </c>
      <c r="O26" s="40">
        <f t="shared" si="2"/>
        <v>0</v>
      </c>
      <c r="P26" s="40">
        <f t="shared" si="3"/>
        <v>0</v>
      </c>
      <c r="Q26" s="40">
        <f t="shared" si="4"/>
        <v>0</v>
      </c>
      <c r="R26" s="40">
        <f t="shared" si="5"/>
        <v>0</v>
      </c>
    </row>
    <row r="27" spans="1:18" x14ac:dyDescent="0.4">
      <c r="A27" s="40">
        <f>LEN('Order Sheet'!A27)</f>
        <v>9</v>
      </c>
      <c r="B27" s="40">
        <f>LEN('Order Sheet'!B27)</f>
        <v>2</v>
      </c>
      <c r="C27" s="40">
        <f>LEN('Order Sheet'!C27)</f>
        <v>5</v>
      </c>
      <c r="D27" s="40">
        <f>LEN('Order Sheet'!D27)</f>
        <v>0</v>
      </c>
      <c r="E27" s="40">
        <f>LEN('Order Sheet'!E27)</f>
        <v>0</v>
      </c>
      <c r="F27" s="40">
        <f>LEN('Order Sheet'!F27)</f>
        <v>3</v>
      </c>
      <c r="G27" s="40">
        <f>LEN('Order Sheet'!G27)</f>
        <v>0</v>
      </c>
      <c r="H27" s="40">
        <f>LEN('Order Sheet'!H27)</f>
        <v>0</v>
      </c>
      <c r="I27" s="40">
        <f>LEN('Order Sheet'!I27)</f>
        <v>1</v>
      </c>
      <c r="J27" s="40">
        <f>LEN('Order Sheet'!J27)</f>
        <v>1</v>
      </c>
      <c r="K27" s="40" t="str">
        <f t="shared" si="0"/>
        <v>0</v>
      </c>
      <c r="M27" s="41" t="str">
        <f>ASC(LOWER('Order Sheet'!H27))</f>
        <v/>
      </c>
      <c r="N27" s="40">
        <f t="shared" si="1"/>
        <v>0</v>
      </c>
      <c r="O27" s="40">
        <f t="shared" si="2"/>
        <v>0</v>
      </c>
      <c r="P27" s="40">
        <f t="shared" si="3"/>
        <v>0</v>
      </c>
      <c r="Q27" s="40">
        <f t="shared" si="4"/>
        <v>0</v>
      </c>
      <c r="R27" s="40">
        <f t="shared" si="5"/>
        <v>0</v>
      </c>
    </row>
    <row r="28" spans="1:18" x14ac:dyDescent="0.4">
      <c r="A28" s="40">
        <f>LEN('Order Sheet'!A28)</f>
        <v>9</v>
      </c>
      <c r="B28" s="40">
        <f>LEN('Order Sheet'!B28)</f>
        <v>2</v>
      </c>
      <c r="C28" s="40">
        <f>LEN('Order Sheet'!C28)</f>
        <v>5</v>
      </c>
      <c r="D28" s="40">
        <f>LEN('Order Sheet'!D28)</f>
        <v>0</v>
      </c>
      <c r="E28" s="40">
        <f>LEN('Order Sheet'!E28)</f>
        <v>0</v>
      </c>
      <c r="F28" s="40">
        <f>LEN('Order Sheet'!F28)</f>
        <v>3</v>
      </c>
      <c r="G28" s="40">
        <f>LEN('Order Sheet'!G28)</f>
        <v>0</v>
      </c>
      <c r="H28" s="40">
        <f>LEN('Order Sheet'!H28)</f>
        <v>0</v>
      </c>
      <c r="I28" s="40">
        <f>LEN('Order Sheet'!I28)</f>
        <v>1</v>
      </c>
      <c r="J28" s="40">
        <f>LEN('Order Sheet'!J28)</f>
        <v>1</v>
      </c>
      <c r="K28" s="40" t="str">
        <f t="shared" si="0"/>
        <v>0</v>
      </c>
      <c r="M28" s="41" t="str">
        <f>ASC(LOWER('Order Sheet'!H28))</f>
        <v/>
      </c>
      <c r="N28" s="40">
        <f t="shared" si="1"/>
        <v>0</v>
      </c>
      <c r="O28" s="40">
        <f t="shared" si="2"/>
        <v>0</v>
      </c>
      <c r="P28" s="40">
        <f t="shared" si="3"/>
        <v>0</v>
      </c>
      <c r="Q28" s="40">
        <f t="shared" si="4"/>
        <v>0</v>
      </c>
      <c r="R28" s="40">
        <f t="shared" si="5"/>
        <v>0</v>
      </c>
    </row>
    <row r="29" spans="1:18" x14ac:dyDescent="0.4">
      <c r="A29" s="40">
        <f>LEN('Order Sheet'!A29)</f>
        <v>9</v>
      </c>
      <c r="B29" s="40">
        <f>LEN('Order Sheet'!B29)</f>
        <v>2</v>
      </c>
      <c r="C29" s="40">
        <f>LEN('Order Sheet'!C29)</f>
        <v>5</v>
      </c>
      <c r="D29" s="40">
        <f>LEN('Order Sheet'!D29)</f>
        <v>0</v>
      </c>
      <c r="E29" s="40">
        <f>LEN('Order Sheet'!E29)</f>
        <v>0</v>
      </c>
      <c r="F29" s="40">
        <f>LEN('Order Sheet'!F29)</f>
        <v>3</v>
      </c>
      <c r="G29" s="40">
        <f>LEN('Order Sheet'!G29)</f>
        <v>0</v>
      </c>
      <c r="H29" s="40">
        <f>LEN('Order Sheet'!H29)</f>
        <v>0</v>
      </c>
      <c r="I29" s="40">
        <f>LEN('Order Sheet'!I29)</f>
        <v>1</v>
      </c>
      <c r="J29" s="40">
        <f>LEN('Order Sheet'!J29)</f>
        <v>1</v>
      </c>
      <c r="K29" s="40" t="str">
        <f t="shared" si="0"/>
        <v>0</v>
      </c>
      <c r="M29" s="41" t="str">
        <f>ASC(LOWER('Order Sheet'!H29))</f>
        <v/>
      </c>
      <c r="N29" s="40">
        <f t="shared" si="1"/>
        <v>0</v>
      </c>
      <c r="O29" s="40">
        <f t="shared" si="2"/>
        <v>0</v>
      </c>
      <c r="P29" s="40">
        <f t="shared" si="3"/>
        <v>0</v>
      </c>
      <c r="Q29" s="40">
        <f t="shared" si="4"/>
        <v>0</v>
      </c>
      <c r="R29" s="40">
        <f t="shared" si="5"/>
        <v>0</v>
      </c>
    </row>
    <row r="30" spans="1:18" x14ac:dyDescent="0.4">
      <c r="A30" s="40">
        <f>LEN('Order Sheet'!A30)</f>
        <v>9</v>
      </c>
      <c r="B30" s="40">
        <f>LEN('Order Sheet'!B30)</f>
        <v>2</v>
      </c>
      <c r="C30" s="40">
        <f>LEN('Order Sheet'!C30)</f>
        <v>5</v>
      </c>
      <c r="D30" s="40">
        <f>LEN('Order Sheet'!D30)</f>
        <v>0</v>
      </c>
      <c r="E30" s="40">
        <f>LEN('Order Sheet'!E30)</f>
        <v>0</v>
      </c>
      <c r="F30" s="40">
        <f>LEN('Order Sheet'!F30)</f>
        <v>3</v>
      </c>
      <c r="G30" s="40">
        <f>LEN('Order Sheet'!G30)</f>
        <v>0</v>
      </c>
      <c r="H30" s="40">
        <f>LEN('Order Sheet'!H30)</f>
        <v>0</v>
      </c>
      <c r="I30" s="40">
        <f>LEN('Order Sheet'!I30)</f>
        <v>1</v>
      </c>
      <c r="J30" s="40">
        <f>LEN('Order Sheet'!J30)</f>
        <v>1</v>
      </c>
      <c r="K30" s="40" t="str">
        <f t="shared" si="0"/>
        <v>0</v>
      </c>
      <c r="M30" s="41" t="str">
        <f>ASC(LOWER('Order Sheet'!H30))</f>
        <v/>
      </c>
      <c r="N30" s="40">
        <f t="shared" si="1"/>
        <v>0</v>
      </c>
      <c r="O30" s="40">
        <f t="shared" si="2"/>
        <v>0</v>
      </c>
      <c r="P30" s="40">
        <f t="shared" si="3"/>
        <v>0</v>
      </c>
      <c r="Q30" s="40">
        <f t="shared" si="4"/>
        <v>0</v>
      </c>
      <c r="R30" s="40">
        <f t="shared" si="5"/>
        <v>0</v>
      </c>
    </row>
    <row r="31" spans="1:18" x14ac:dyDescent="0.4">
      <c r="A31" s="40">
        <f>LEN('Order Sheet'!A31)</f>
        <v>9</v>
      </c>
      <c r="B31" s="40">
        <f>LEN('Order Sheet'!B31)</f>
        <v>2</v>
      </c>
      <c r="C31" s="40">
        <f>LEN('Order Sheet'!C31)</f>
        <v>5</v>
      </c>
      <c r="D31" s="40">
        <f>LEN('Order Sheet'!D31)</f>
        <v>0</v>
      </c>
      <c r="E31" s="40">
        <f>LEN('Order Sheet'!E31)</f>
        <v>0</v>
      </c>
      <c r="F31" s="40">
        <f>LEN('Order Sheet'!F31)</f>
        <v>3</v>
      </c>
      <c r="G31" s="40">
        <f>LEN('Order Sheet'!G31)</f>
        <v>0</v>
      </c>
      <c r="H31" s="40">
        <f>LEN('Order Sheet'!H31)</f>
        <v>0</v>
      </c>
      <c r="I31" s="40">
        <f>LEN('Order Sheet'!I31)</f>
        <v>1</v>
      </c>
      <c r="J31" s="40">
        <f>LEN('Order Sheet'!J31)</f>
        <v>1</v>
      </c>
      <c r="K31" s="40" t="str">
        <f t="shared" si="0"/>
        <v>0</v>
      </c>
      <c r="M31" s="41" t="str">
        <f>ASC(LOWER('Order Sheet'!H31))</f>
        <v/>
      </c>
      <c r="N31" s="40">
        <f t="shared" si="1"/>
        <v>0</v>
      </c>
      <c r="O31" s="40">
        <f t="shared" si="2"/>
        <v>0</v>
      </c>
      <c r="P31" s="40">
        <f t="shared" si="3"/>
        <v>0</v>
      </c>
      <c r="Q31" s="40">
        <f t="shared" si="4"/>
        <v>0</v>
      </c>
      <c r="R31" s="40">
        <f t="shared" si="5"/>
        <v>0</v>
      </c>
    </row>
    <row r="32" spans="1:18" x14ac:dyDescent="0.4">
      <c r="A32" s="40">
        <f>LEN('Order Sheet'!A32)</f>
        <v>9</v>
      </c>
      <c r="B32" s="40">
        <f>LEN('Order Sheet'!B32)</f>
        <v>2</v>
      </c>
      <c r="C32" s="40">
        <f>LEN('Order Sheet'!C32)</f>
        <v>5</v>
      </c>
      <c r="D32" s="40">
        <f>LEN('Order Sheet'!D32)</f>
        <v>0</v>
      </c>
      <c r="E32" s="40">
        <f>LEN('Order Sheet'!E32)</f>
        <v>0</v>
      </c>
      <c r="F32" s="40">
        <f>LEN('Order Sheet'!F32)</f>
        <v>3</v>
      </c>
      <c r="G32" s="40">
        <f>LEN('Order Sheet'!G32)</f>
        <v>0</v>
      </c>
      <c r="H32" s="40">
        <f>LEN('Order Sheet'!H32)</f>
        <v>0</v>
      </c>
      <c r="I32" s="40">
        <f>LEN('Order Sheet'!I32)</f>
        <v>1</v>
      </c>
      <c r="J32" s="40">
        <f>LEN('Order Sheet'!J32)</f>
        <v>1</v>
      </c>
      <c r="K32" s="40" t="str">
        <f t="shared" si="0"/>
        <v>0</v>
      </c>
      <c r="M32" s="41" t="str">
        <f>ASC(LOWER('Order Sheet'!H32))</f>
        <v/>
      </c>
      <c r="N32" s="40">
        <f t="shared" si="1"/>
        <v>0</v>
      </c>
      <c r="O32" s="40">
        <f t="shared" si="2"/>
        <v>0</v>
      </c>
      <c r="P32" s="40">
        <f t="shared" si="3"/>
        <v>0</v>
      </c>
      <c r="Q32" s="40">
        <f t="shared" si="4"/>
        <v>0</v>
      </c>
      <c r="R32" s="40">
        <f t="shared" si="5"/>
        <v>0</v>
      </c>
    </row>
    <row r="33" spans="1:18" x14ac:dyDescent="0.4">
      <c r="A33" s="40">
        <f>LEN('Order Sheet'!A33)</f>
        <v>9</v>
      </c>
      <c r="B33" s="40">
        <f>LEN('Order Sheet'!B33)</f>
        <v>2</v>
      </c>
      <c r="C33" s="40">
        <f>LEN('Order Sheet'!C33)</f>
        <v>5</v>
      </c>
      <c r="D33" s="40">
        <f>LEN('Order Sheet'!D33)</f>
        <v>0</v>
      </c>
      <c r="E33" s="40">
        <f>LEN('Order Sheet'!E33)</f>
        <v>0</v>
      </c>
      <c r="F33" s="40">
        <f>LEN('Order Sheet'!F33)</f>
        <v>3</v>
      </c>
      <c r="G33" s="40">
        <f>LEN('Order Sheet'!G33)</f>
        <v>0</v>
      </c>
      <c r="H33" s="40">
        <f>LEN('Order Sheet'!H33)</f>
        <v>0</v>
      </c>
      <c r="I33" s="40">
        <f>LEN('Order Sheet'!I33)</f>
        <v>1</v>
      </c>
      <c r="J33" s="40">
        <f>LEN('Order Sheet'!J33)</f>
        <v>1</v>
      </c>
      <c r="K33" s="40" t="str">
        <f t="shared" si="0"/>
        <v>0</v>
      </c>
      <c r="M33" s="41" t="str">
        <f>ASC(LOWER('Order Sheet'!H33))</f>
        <v/>
      </c>
      <c r="N33" s="40">
        <f t="shared" si="1"/>
        <v>0</v>
      </c>
      <c r="O33" s="40">
        <f t="shared" si="2"/>
        <v>0</v>
      </c>
      <c r="P33" s="40">
        <f t="shared" si="3"/>
        <v>0</v>
      </c>
      <c r="Q33" s="40">
        <f t="shared" si="4"/>
        <v>0</v>
      </c>
      <c r="R33" s="40">
        <f t="shared" si="5"/>
        <v>0</v>
      </c>
    </row>
    <row r="34" spans="1:18" x14ac:dyDescent="0.4">
      <c r="A34" s="40">
        <f>LEN('Order Sheet'!A34)</f>
        <v>9</v>
      </c>
      <c r="B34" s="40">
        <f>LEN('Order Sheet'!B34)</f>
        <v>2</v>
      </c>
      <c r="C34" s="40">
        <f>LEN('Order Sheet'!C34)</f>
        <v>5</v>
      </c>
      <c r="D34" s="40">
        <f>LEN('Order Sheet'!D34)</f>
        <v>0</v>
      </c>
      <c r="E34" s="40">
        <f>LEN('Order Sheet'!E34)</f>
        <v>0</v>
      </c>
      <c r="F34" s="40">
        <f>LEN('Order Sheet'!F34)</f>
        <v>3</v>
      </c>
      <c r="G34" s="40">
        <f>LEN('Order Sheet'!G34)</f>
        <v>0</v>
      </c>
      <c r="H34" s="40">
        <f>LEN('Order Sheet'!H34)</f>
        <v>0</v>
      </c>
      <c r="I34" s="40">
        <f>LEN('Order Sheet'!I34)</f>
        <v>1</v>
      </c>
      <c r="J34" s="40">
        <f>LEN('Order Sheet'!J34)</f>
        <v>1</v>
      </c>
      <c r="K34" s="40" t="str">
        <f t="shared" si="0"/>
        <v>0</v>
      </c>
      <c r="M34" s="41" t="str">
        <f>ASC(LOWER('Order Sheet'!H34))</f>
        <v/>
      </c>
      <c r="N34" s="40">
        <f t="shared" si="1"/>
        <v>0</v>
      </c>
      <c r="O34" s="40">
        <f t="shared" si="2"/>
        <v>0</v>
      </c>
      <c r="P34" s="40">
        <f t="shared" si="3"/>
        <v>0</v>
      </c>
      <c r="Q34" s="40">
        <f t="shared" si="4"/>
        <v>0</v>
      </c>
      <c r="R34" s="40">
        <f t="shared" si="5"/>
        <v>0</v>
      </c>
    </row>
    <row r="35" spans="1:18" x14ac:dyDescent="0.4">
      <c r="A35" s="40">
        <f>LEN('Order Sheet'!A35)</f>
        <v>9</v>
      </c>
      <c r="B35" s="40">
        <f>LEN('Order Sheet'!B35)</f>
        <v>2</v>
      </c>
      <c r="C35" s="40">
        <f>LEN('Order Sheet'!C35)</f>
        <v>5</v>
      </c>
      <c r="D35" s="40">
        <f>LEN('Order Sheet'!D35)</f>
        <v>0</v>
      </c>
      <c r="E35" s="40">
        <f>LEN('Order Sheet'!E35)</f>
        <v>0</v>
      </c>
      <c r="F35" s="40">
        <f>LEN('Order Sheet'!F35)</f>
        <v>3</v>
      </c>
      <c r="G35" s="40">
        <f>LEN('Order Sheet'!G35)</f>
        <v>0</v>
      </c>
      <c r="H35" s="40">
        <f>LEN('Order Sheet'!H35)</f>
        <v>0</v>
      </c>
      <c r="I35" s="40">
        <f>LEN('Order Sheet'!I35)</f>
        <v>1</v>
      </c>
      <c r="J35" s="40">
        <f>LEN('Order Sheet'!J35)</f>
        <v>1</v>
      </c>
      <c r="K35" s="40" t="str">
        <f t="shared" si="0"/>
        <v>0</v>
      </c>
      <c r="M35" s="41" t="str">
        <f>ASC(LOWER('Order Sheet'!H35))</f>
        <v/>
      </c>
      <c r="N35" s="40">
        <f t="shared" si="1"/>
        <v>0</v>
      </c>
      <c r="O35" s="40">
        <f t="shared" si="2"/>
        <v>0</v>
      </c>
      <c r="P35" s="40">
        <f t="shared" si="3"/>
        <v>0</v>
      </c>
      <c r="Q35" s="40">
        <f t="shared" si="4"/>
        <v>0</v>
      </c>
      <c r="R35" s="40">
        <f t="shared" si="5"/>
        <v>0</v>
      </c>
    </row>
    <row r="36" spans="1:18" x14ac:dyDescent="0.4">
      <c r="A36" s="40">
        <f>LEN('Order Sheet'!A36)</f>
        <v>9</v>
      </c>
      <c r="B36" s="40">
        <f>LEN('Order Sheet'!B36)</f>
        <v>2</v>
      </c>
      <c r="C36" s="40">
        <f>LEN('Order Sheet'!C36)</f>
        <v>5</v>
      </c>
      <c r="D36" s="40">
        <f>LEN('Order Sheet'!D36)</f>
        <v>0</v>
      </c>
      <c r="E36" s="40">
        <f>LEN('Order Sheet'!E36)</f>
        <v>0</v>
      </c>
      <c r="F36" s="40">
        <f>LEN('Order Sheet'!F36)</f>
        <v>3</v>
      </c>
      <c r="G36" s="40">
        <f>LEN('Order Sheet'!G36)</f>
        <v>0</v>
      </c>
      <c r="H36" s="40">
        <f>LEN('Order Sheet'!H36)</f>
        <v>0</v>
      </c>
      <c r="I36" s="40">
        <f>LEN('Order Sheet'!I36)</f>
        <v>1</v>
      </c>
      <c r="J36" s="40">
        <f>LEN('Order Sheet'!J36)</f>
        <v>1</v>
      </c>
      <c r="K36" s="40" t="str">
        <f t="shared" si="0"/>
        <v>0</v>
      </c>
      <c r="M36" s="41" t="str">
        <f>ASC(LOWER('Order Sheet'!H36))</f>
        <v/>
      </c>
      <c r="N36" s="40">
        <f t="shared" si="1"/>
        <v>0</v>
      </c>
      <c r="O36" s="40">
        <f t="shared" si="2"/>
        <v>0</v>
      </c>
      <c r="P36" s="40">
        <f t="shared" si="3"/>
        <v>0</v>
      </c>
      <c r="Q36" s="40">
        <f t="shared" si="4"/>
        <v>0</v>
      </c>
      <c r="R36" s="40">
        <f t="shared" si="5"/>
        <v>0</v>
      </c>
    </row>
    <row r="37" spans="1:18" x14ac:dyDescent="0.4">
      <c r="A37" s="40">
        <f>LEN('Order Sheet'!A37)</f>
        <v>9</v>
      </c>
      <c r="B37" s="40">
        <f>LEN('Order Sheet'!B37)</f>
        <v>2</v>
      </c>
      <c r="C37" s="40">
        <f>LEN('Order Sheet'!C37)</f>
        <v>5</v>
      </c>
      <c r="D37" s="40">
        <f>LEN('Order Sheet'!D37)</f>
        <v>0</v>
      </c>
      <c r="E37" s="40">
        <f>LEN('Order Sheet'!E37)</f>
        <v>0</v>
      </c>
      <c r="F37" s="40">
        <f>LEN('Order Sheet'!F37)</f>
        <v>3</v>
      </c>
      <c r="G37" s="40">
        <f>LEN('Order Sheet'!G37)</f>
        <v>0</v>
      </c>
      <c r="H37" s="40">
        <f>LEN('Order Sheet'!H37)</f>
        <v>0</v>
      </c>
      <c r="I37" s="40">
        <f>LEN('Order Sheet'!I37)</f>
        <v>1</v>
      </c>
      <c r="J37" s="40">
        <f>LEN('Order Sheet'!J37)</f>
        <v>1</v>
      </c>
      <c r="K37" s="40" t="str">
        <f t="shared" si="0"/>
        <v>0</v>
      </c>
      <c r="M37" s="41" t="str">
        <f>ASC(LOWER('Order Sheet'!H37))</f>
        <v/>
      </c>
      <c r="N37" s="40">
        <f t="shared" si="1"/>
        <v>0</v>
      </c>
      <c r="O37" s="40">
        <f t="shared" si="2"/>
        <v>0</v>
      </c>
      <c r="P37" s="40">
        <f t="shared" si="3"/>
        <v>0</v>
      </c>
      <c r="Q37" s="40">
        <f t="shared" si="4"/>
        <v>0</v>
      </c>
      <c r="R37" s="40">
        <f t="shared" si="5"/>
        <v>0</v>
      </c>
    </row>
    <row r="38" spans="1:18" x14ac:dyDescent="0.4">
      <c r="A38" s="40">
        <f>LEN('Order Sheet'!A38)</f>
        <v>9</v>
      </c>
      <c r="B38" s="40">
        <f>LEN('Order Sheet'!B38)</f>
        <v>2</v>
      </c>
      <c r="C38" s="40">
        <f>LEN('Order Sheet'!C38)</f>
        <v>5</v>
      </c>
      <c r="D38" s="40">
        <f>LEN('Order Sheet'!D38)</f>
        <v>0</v>
      </c>
      <c r="E38" s="40">
        <f>LEN('Order Sheet'!E38)</f>
        <v>0</v>
      </c>
      <c r="F38" s="40">
        <f>LEN('Order Sheet'!F38)</f>
        <v>3</v>
      </c>
      <c r="G38" s="40">
        <f>LEN('Order Sheet'!G38)</f>
        <v>0</v>
      </c>
      <c r="H38" s="40">
        <f>LEN('Order Sheet'!H38)</f>
        <v>0</v>
      </c>
      <c r="I38" s="40">
        <f>LEN('Order Sheet'!I38)</f>
        <v>1</v>
      </c>
      <c r="J38" s="40">
        <f>LEN('Order Sheet'!J38)</f>
        <v>1</v>
      </c>
      <c r="K38" s="40" t="str">
        <f t="shared" si="0"/>
        <v>0</v>
      </c>
      <c r="M38" s="41" t="str">
        <f>ASC(LOWER('Order Sheet'!H38))</f>
        <v/>
      </c>
      <c r="N38" s="40">
        <f t="shared" si="1"/>
        <v>0</v>
      </c>
      <c r="O38" s="40">
        <f t="shared" si="2"/>
        <v>0</v>
      </c>
      <c r="P38" s="40">
        <f t="shared" si="3"/>
        <v>0</v>
      </c>
      <c r="Q38" s="40">
        <f t="shared" si="4"/>
        <v>0</v>
      </c>
      <c r="R38" s="40">
        <f t="shared" si="5"/>
        <v>0</v>
      </c>
    </row>
    <row r="39" spans="1:18" x14ac:dyDescent="0.4">
      <c r="A39" s="40">
        <f>LEN('Order Sheet'!A39)</f>
        <v>9</v>
      </c>
      <c r="B39" s="40">
        <f>LEN('Order Sheet'!B39)</f>
        <v>2</v>
      </c>
      <c r="C39" s="40">
        <f>LEN('Order Sheet'!C39)</f>
        <v>5</v>
      </c>
      <c r="D39" s="40">
        <f>LEN('Order Sheet'!D39)</f>
        <v>0</v>
      </c>
      <c r="E39" s="40">
        <f>LEN('Order Sheet'!E39)</f>
        <v>0</v>
      </c>
      <c r="F39" s="40">
        <f>LEN('Order Sheet'!F39)</f>
        <v>3</v>
      </c>
      <c r="G39" s="40">
        <f>LEN('Order Sheet'!G39)</f>
        <v>0</v>
      </c>
      <c r="H39" s="40">
        <f>LEN('Order Sheet'!H39)</f>
        <v>0</v>
      </c>
      <c r="I39" s="40">
        <f>LEN('Order Sheet'!I39)</f>
        <v>1</v>
      </c>
      <c r="J39" s="40">
        <f>LEN('Order Sheet'!J39)</f>
        <v>1</v>
      </c>
      <c r="K39" s="40" t="str">
        <f t="shared" si="0"/>
        <v>0</v>
      </c>
      <c r="M39" s="41" t="str">
        <f>ASC(LOWER('Order Sheet'!H39))</f>
        <v/>
      </c>
      <c r="N39" s="40">
        <f t="shared" si="1"/>
        <v>0</v>
      </c>
      <c r="O39" s="40">
        <f t="shared" si="2"/>
        <v>0</v>
      </c>
      <c r="P39" s="40">
        <f t="shared" si="3"/>
        <v>0</v>
      </c>
      <c r="Q39" s="40">
        <f t="shared" si="4"/>
        <v>0</v>
      </c>
      <c r="R39" s="40">
        <f t="shared" si="5"/>
        <v>0</v>
      </c>
    </row>
    <row r="40" spans="1:18" x14ac:dyDescent="0.4">
      <c r="A40" s="40">
        <f>LEN('Order Sheet'!A40)</f>
        <v>9</v>
      </c>
      <c r="B40" s="40">
        <f>LEN('Order Sheet'!B40)</f>
        <v>2</v>
      </c>
      <c r="C40" s="40">
        <f>LEN('Order Sheet'!C40)</f>
        <v>5</v>
      </c>
      <c r="D40" s="40">
        <f>LEN('Order Sheet'!D40)</f>
        <v>0</v>
      </c>
      <c r="E40" s="40">
        <f>LEN('Order Sheet'!E40)</f>
        <v>0</v>
      </c>
      <c r="F40" s="40">
        <f>LEN('Order Sheet'!F40)</f>
        <v>3</v>
      </c>
      <c r="G40" s="40">
        <f>LEN('Order Sheet'!G40)</f>
        <v>0</v>
      </c>
      <c r="H40" s="40">
        <f>LEN('Order Sheet'!H40)</f>
        <v>0</v>
      </c>
      <c r="I40" s="40">
        <f>LEN('Order Sheet'!I40)</f>
        <v>1</v>
      </c>
      <c r="J40" s="40">
        <f>LEN('Order Sheet'!J40)</f>
        <v>1</v>
      </c>
      <c r="K40" s="40" t="str">
        <f t="shared" si="0"/>
        <v>0</v>
      </c>
      <c r="M40" s="41" t="str">
        <f>ASC(LOWER('Order Sheet'!H40))</f>
        <v/>
      </c>
      <c r="N40" s="40">
        <f t="shared" si="1"/>
        <v>0</v>
      </c>
      <c r="O40" s="40">
        <f t="shared" si="2"/>
        <v>0</v>
      </c>
      <c r="P40" s="40">
        <f t="shared" si="3"/>
        <v>0</v>
      </c>
      <c r="Q40" s="40">
        <f t="shared" si="4"/>
        <v>0</v>
      </c>
      <c r="R40" s="40">
        <f t="shared" si="5"/>
        <v>0</v>
      </c>
    </row>
    <row r="41" spans="1:18" x14ac:dyDescent="0.4">
      <c r="A41" s="40">
        <f>LEN('Order Sheet'!A41)</f>
        <v>9</v>
      </c>
      <c r="B41" s="40">
        <f>LEN('Order Sheet'!B41)</f>
        <v>2</v>
      </c>
      <c r="C41" s="40">
        <f>LEN('Order Sheet'!C41)</f>
        <v>5</v>
      </c>
      <c r="D41" s="40">
        <f>LEN('Order Sheet'!D41)</f>
        <v>0</v>
      </c>
      <c r="E41" s="40">
        <f>LEN('Order Sheet'!E41)</f>
        <v>0</v>
      </c>
      <c r="F41" s="40">
        <f>LEN('Order Sheet'!F41)</f>
        <v>3</v>
      </c>
      <c r="G41" s="40">
        <f>LEN('Order Sheet'!G41)</f>
        <v>0</v>
      </c>
      <c r="H41" s="40">
        <f>LEN('Order Sheet'!H41)</f>
        <v>0</v>
      </c>
      <c r="I41" s="40">
        <f>LEN('Order Sheet'!I41)</f>
        <v>1</v>
      </c>
      <c r="J41" s="40">
        <f>LEN('Order Sheet'!J41)</f>
        <v>1</v>
      </c>
      <c r="K41" s="40" t="str">
        <f t="shared" si="0"/>
        <v>0</v>
      </c>
      <c r="M41" s="41" t="str">
        <f>ASC(LOWER('Order Sheet'!H41))</f>
        <v/>
      </c>
      <c r="N41" s="40">
        <f t="shared" si="1"/>
        <v>0</v>
      </c>
      <c r="O41" s="40">
        <f t="shared" si="2"/>
        <v>0</v>
      </c>
      <c r="P41" s="40">
        <f t="shared" si="3"/>
        <v>0</v>
      </c>
      <c r="Q41" s="40">
        <f t="shared" si="4"/>
        <v>0</v>
      </c>
      <c r="R41" s="40">
        <f t="shared" si="5"/>
        <v>0</v>
      </c>
    </row>
    <row r="42" spans="1:18" x14ac:dyDescent="0.4">
      <c r="A42" s="40">
        <f>LEN('Order Sheet'!A42)</f>
        <v>9</v>
      </c>
      <c r="B42" s="40">
        <f>LEN('Order Sheet'!B42)</f>
        <v>2</v>
      </c>
      <c r="C42" s="40">
        <f>LEN('Order Sheet'!C42)</f>
        <v>5</v>
      </c>
      <c r="D42" s="40">
        <f>LEN('Order Sheet'!D42)</f>
        <v>0</v>
      </c>
      <c r="E42" s="40">
        <f>LEN('Order Sheet'!E42)</f>
        <v>0</v>
      </c>
      <c r="F42" s="40">
        <f>LEN('Order Sheet'!F42)</f>
        <v>3</v>
      </c>
      <c r="G42" s="40">
        <f>LEN('Order Sheet'!G42)</f>
        <v>0</v>
      </c>
      <c r="H42" s="40">
        <f>LEN('Order Sheet'!H42)</f>
        <v>0</v>
      </c>
      <c r="I42" s="40">
        <f>LEN('Order Sheet'!I42)</f>
        <v>1</v>
      </c>
      <c r="J42" s="40">
        <f>LEN('Order Sheet'!J42)</f>
        <v>1</v>
      </c>
      <c r="K42" s="40" t="str">
        <f t="shared" si="0"/>
        <v>0</v>
      </c>
      <c r="M42" s="41" t="str">
        <f>ASC(LOWER('Order Sheet'!H42))</f>
        <v/>
      </c>
      <c r="N42" s="40">
        <f t="shared" si="1"/>
        <v>0</v>
      </c>
      <c r="O42" s="40">
        <f t="shared" si="2"/>
        <v>0</v>
      </c>
      <c r="P42" s="40">
        <f t="shared" si="3"/>
        <v>0</v>
      </c>
      <c r="Q42" s="40">
        <f t="shared" si="4"/>
        <v>0</v>
      </c>
      <c r="R42" s="40">
        <f t="shared" si="5"/>
        <v>0</v>
      </c>
    </row>
    <row r="43" spans="1:18" x14ac:dyDescent="0.4">
      <c r="A43" s="40">
        <f>LEN('Order Sheet'!A43)</f>
        <v>9</v>
      </c>
      <c r="B43" s="40">
        <f>LEN('Order Sheet'!B43)</f>
        <v>2</v>
      </c>
      <c r="C43" s="40">
        <f>LEN('Order Sheet'!C43)</f>
        <v>5</v>
      </c>
      <c r="D43" s="40">
        <f>LEN('Order Sheet'!D43)</f>
        <v>0</v>
      </c>
      <c r="E43" s="40">
        <f>LEN('Order Sheet'!E43)</f>
        <v>0</v>
      </c>
      <c r="F43" s="40">
        <f>LEN('Order Sheet'!F43)</f>
        <v>3</v>
      </c>
      <c r="G43" s="40">
        <f>LEN('Order Sheet'!G43)</f>
        <v>0</v>
      </c>
      <c r="H43" s="40">
        <f>LEN('Order Sheet'!H43)</f>
        <v>0</v>
      </c>
      <c r="I43" s="40">
        <f>LEN('Order Sheet'!I43)</f>
        <v>1</v>
      </c>
      <c r="J43" s="40">
        <f>LEN('Order Sheet'!J43)</f>
        <v>1</v>
      </c>
      <c r="K43" s="40" t="str">
        <f t="shared" si="0"/>
        <v>0</v>
      </c>
      <c r="M43" s="41" t="str">
        <f>ASC(LOWER('Order Sheet'!H43))</f>
        <v/>
      </c>
      <c r="N43" s="40">
        <f t="shared" si="1"/>
        <v>0</v>
      </c>
      <c r="O43" s="40">
        <f t="shared" si="2"/>
        <v>0</v>
      </c>
      <c r="P43" s="40">
        <f t="shared" si="3"/>
        <v>0</v>
      </c>
      <c r="Q43" s="40">
        <f t="shared" si="4"/>
        <v>0</v>
      </c>
      <c r="R43" s="40">
        <f t="shared" si="5"/>
        <v>0</v>
      </c>
    </row>
    <row r="44" spans="1:18" x14ac:dyDescent="0.4">
      <c r="A44" s="40">
        <f>LEN('Order Sheet'!A44)</f>
        <v>9</v>
      </c>
      <c r="B44" s="40">
        <f>LEN('Order Sheet'!B44)</f>
        <v>2</v>
      </c>
      <c r="C44" s="40">
        <f>LEN('Order Sheet'!C44)</f>
        <v>5</v>
      </c>
      <c r="D44" s="40">
        <f>LEN('Order Sheet'!D44)</f>
        <v>0</v>
      </c>
      <c r="E44" s="40">
        <f>LEN('Order Sheet'!E44)</f>
        <v>0</v>
      </c>
      <c r="F44" s="40">
        <f>LEN('Order Sheet'!F44)</f>
        <v>3</v>
      </c>
      <c r="G44" s="40">
        <f>LEN('Order Sheet'!G44)</f>
        <v>0</v>
      </c>
      <c r="H44" s="40">
        <f>LEN('Order Sheet'!H44)</f>
        <v>0</v>
      </c>
      <c r="I44" s="40">
        <f>LEN('Order Sheet'!I44)</f>
        <v>1</v>
      </c>
      <c r="J44" s="40">
        <f>LEN('Order Sheet'!J44)</f>
        <v>1</v>
      </c>
      <c r="K44" s="40" t="str">
        <f t="shared" si="0"/>
        <v>0</v>
      </c>
      <c r="M44" s="41" t="str">
        <f>ASC(LOWER('Order Sheet'!H44))</f>
        <v/>
      </c>
      <c r="N44" s="40">
        <f t="shared" si="1"/>
        <v>0</v>
      </c>
      <c r="O44" s="40">
        <f t="shared" si="2"/>
        <v>0</v>
      </c>
      <c r="P44" s="40">
        <f t="shared" si="3"/>
        <v>0</v>
      </c>
      <c r="Q44" s="40">
        <f t="shared" si="4"/>
        <v>0</v>
      </c>
      <c r="R44" s="40">
        <f t="shared" si="5"/>
        <v>0</v>
      </c>
    </row>
    <row r="45" spans="1:18" x14ac:dyDescent="0.4">
      <c r="A45" s="40">
        <f>LEN('Order Sheet'!A45)</f>
        <v>9</v>
      </c>
      <c r="B45" s="40">
        <f>LEN('Order Sheet'!B45)</f>
        <v>2</v>
      </c>
      <c r="C45" s="40">
        <f>LEN('Order Sheet'!C45)</f>
        <v>5</v>
      </c>
      <c r="D45" s="40">
        <f>LEN('Order Sheet'!D45)</f>
        <v>0</v>
      </c>
      <c r="E45" s="40">
        <f>LEN('Order Sheet'!E45)</f>
        <v>0</v>
      </c>
      <c r="F45" s="40">
        <f>LEN('Order Sheet'!F45)</f>
        <v>3</v>
      </c>
      <c r="G45" s="40">
        <f>LEN('Order Sheet'!G45)</f>
        <v>0</v>
      </c>
      <c r="H45" s="40">
        <f>LEN('Order Sheet'!H45)</f>
        <v>0</v>
      </c>
      <c r="I45" s="40">
        <f>LEN('Order Sheet'!I45)</f>
        <v>1</v>
      </c>
      <c r="J45" s="40">
        <f>LEN('Order Sheet'!J45)</f>
        <v>1</v>
      </c>
      <c r="K45" s="40" t="str">
        <f t="shared" si="0"/>
        <v>0</v>
      </c>
      <c r="M45" s="41" t="str">
        <f>ASC(LOWER('Order Sheet'!H45))</f>
        <v/>
      </c>
      <c r="N45" s="40">
        <f t="shared" si="1"/>
        <v>0</v>
      </c>
      <c r="O45" s="40">
        <f t="shared" si="2"/>
        <v>0</v>
      </c>
      <c r="P45" s="40">
        <f t="shared" si="3"/>
        <v>0</v>
      </c>
      <c r="Q45" s="40">
        <f t="shared" si="4"/>
        <v>0</v>
      </c>
      <c r="R45" s="40">
        <f t="shared" si="5"/>
        <v>0</v>
      </c>
    </row>
    <row r="46" spans="1:18" x14ac:dyDescent="0.4">
      <c r="A46" s="40">
        <f>LEN('Order Sheet'!A46)</f>
        <v>9</v>
      </c>
      <c r="B46" s="40">
        <f>LEN('Order Sheet'!B46)</f>
        <v>2</v>
      </c>
      <c r="C46" s="40">
        <f>LEN('Order Sheet'!C46)</f>
        <v>5</v>
      </c>
      <c r="D46" s="40">
        <f>LEN('Order Sheet'!D46)</f>
        <v>0</v>
      </c>
      <c r="E46" s="40">
        <f>LEN('Order Sheet'!E46)</f>
        <v>0</v>
      </c>
      <c r="F46" s="40">
        <f>LEN('Order Sheet'!F46)</f>
        <v>3</v>
      </c>
      <c r="G46" s="40">
        <f>LEN('Order Sheet'!G46)</f>
        <v>0</v>
      </c>
      <c r="H46" s="40">
        <f>LEN('Order Sheet'!H46)</f>
        <v>0</v>
      </c>
      <c r="I46" s="40">
        <f>LEN('Order Sheet'!I46)</f>
        <v>1</v>
      </c>
      <c r="J46" s="40">
        <f>LEN('Order Sheet'!J46)</f>
        <v>1</v>
      </c>
      <c r="K46" s="40" t="str">
        <f t="shared" si="0"/>
        <v>0</v>
      </c>
      <c r="M46" s="41" t="str">
        <f>ASC(LOWER('Order Sheet'!H46))</f>
        <v/>
      </c>
      <c r="N46" s="40">
        <f t="shared" si="1"/>
        <v>0</v>
      </c>
      <c r="O46" s="40">
        <f t="shared" si="2"/>
        <v>0</v>
      </c>
      <c r="P46" s="40">
        <f t="shared" si="3"/>
        <v>0</v>
      </c>
      <c r="Q46" s="40">
        <f t="shared" si="4"/>
        <v>0</v>
      </c>
      <c r="R46" s="40">
        <f t="shared" si="5"/>
        <v>0</v>
      </c>
    </row>
    <row r="47" spans="1:18" x14ac:dyDescent="0.4">
      <c r="A47" s="40">
        <f>LEN('Order Sheet'!A47)</f>
        <v>9</v>
      </c>
      <c r="B47" s="40">
        <f>LEN('Order Sheet'!B47)</f>
        <v>2</v>
      </c>
      <c r="C47" s="40">
        <f>LEN('Order Sheet'!C47)</f>
        <v>5</v>
      </c>
      <c r="D47" s="40">
        <f>LEN('Order Sheet'!D47)</f>
        <v>0</v>
      </c>
      <c r="E47" s="40">
        <f>LEN('Order Sheet'!E47)</f>
        <v>0</v>
      </c>
      <c r="F47" s="40">
        <f>LEN('Order Sheet'!F47)</f>
        <v>3</v>
      </c>
      <c r="G47" s="40">
        <f>LEN('Order Sheet'!G47)</f>
        <v>0</v>
      </c>
      <c r="H47" s="40">
        <f>LEN('Order Sheet'!H47)</f>
        <v>0</v>
      </c>
      <c r="I47" s="40">
        <f>LEN('Order Sheet'!I47)</f>
        <v>1</v>
      </c>
      <c r="J47" s="40">
        <f>LEN('Order Sheet'!J47)</f>
        <v>1</v>
      </c>
      <c r="K47" s="40" t="str">
        <f t="shared" si="0"/>
        <v>0</v>
      </c>
      <c r="M47" s="41" t="str">
        <f>ASC(LOWER('Order Sheet'!H47))</f>
        <v/>
      </c>
      <c r="N47" s="40">
        <f t="shared" si="1"/>
        <v>0</v>
      </c>
      <c r="O47" s="40">
        <f t="shared" si="2"/>
        <v>0</v>
      </c>
      <c r="P47" s="40">
        <f t="shared" si="3"/>
        <v>0</v>
      </c>
      <c r="Q47" s="40">
        <f t="shared" si="4"/>
        <v>0</v>
      </c>
      <c r="R47" s="40">
        <f t="shared" si="5"/>
        <v>0</v>
      </c>
    </row>
    <row r="48" spans="1:18" x14ac:dyDescent="0.4">
      <c r="A48" s="40">
        <f>LEN('Order Sheet'!A48)</f>
        <v>9</v>
      </c>
      <c r="B48" s="40">
        <f>LEN('Order Sheet'!B48)</f>
        <v>2</v>
      </c>
      <c r="C48" s="40">
        <f>LEN('Order Sheet'!C48)</f>
        <v>5</v>
      </c>
      <c r="D48" s="40">
        <f>LEN('Order Sheet'!D48)</f>
        <v>0</v>
      </c>
      <c r="E48" s="40">
        <f>LEN('Order Sheet'!E48)</f>
        <v>0</v>
      </c>
      <c r="F48" s="40">
        <f>LEN('Order Sheet'!F48)</f>
        <v>3</v>
      </c>
      <c r="G48" s="40">
        <f>LEN('Order Sheet'!G48)</f>
        <v>0</v>
      </c>
      <c r="H48" s="40">
        <f>LEN('Order Sheet'!H48)</f>
        <v>0</v>
      </c>
      <c r="I48" s="40">
        <f>LEN('Order Sheet'!I48)</f>
        <v>1</v>
      </c>
      <c r="J48" s="40">
        <f>LEN('Order Sheet'!J48)</f>
        <v>1</v>
      </c>
      <c r="K48" s="40" t="str">
        <f t="shared" si="0"/>
        <v>0</v>
      </c>
      <c r="M48" s="41" t="str">
        <f>ASC(LOWER('Order Sheet'!H48))</f>
        <v/>
      </c>
      <c r="N48" s="40">
        <f t="shared" si="1"/>
        <v>0</v>
      </c>
      <c r="O48" s="40">
        <f t="shared" si="2"/>
        <v>0</v>
      </c>
      <c r="P48" s="40">
        <f t="shared" si="3"/>
        <v>0</v>
      </c>
      <c r="Q48" s="40">
        <f t="shared" si="4"/>
        <v>0</v>
      </c>
      <c r="R48" s="40">
        <f t="shared" si="5"/>
        <v>0</v>
      </c>
    </row>
    <row r="49" spans="1:18" x14ac:dyDescent="0.4">
      <c r="A49" s="40">
        <f>LEN('Order Sheet'!A49)</f>
        <v>9</v>
      </c>
      <c r="B49" s="40">
        <f>LEN('Order Sheet'!B49)</f>
        <v>2</v>
      </c>
      <c r="C49" s="40">
        <f>LEN('Order Sheet'!C49)</f>
        <v>5</v>
      </c>
      <c r="D49" s="40">
        <f>LEN('Order Sheet'!D49)</f>
        <v>0</v>
      </c>
      <c r="E49" s="40">
        <f>LEN('Order Sheet'!E49)</f>
        <v>0</v>
      </c>
      <c r="F49" s="40">
        <f>LEN('Order Sheet'!F49)</f>
        <v>3</v>
      </c>
      <c r="G49" s="40">
        <f>LEN('Order Sheet'!G49)</f>
        <v>0</v>
      </c>
      <c r="H49" s="40">
        <f>LEN('Order Sheet'!H49)</f>
        <v>0</v>
      </c>
      <c r="I49" s="40">
        <f>LEN('Order Sheet'!I49)</f>
        <v>1</v>
      </c>
      <c r="J49" s="40">
        <f>LEN('Order Sheet'!J49)</f>
        <v>1</v>
      </c>
      <c r="K49" s="40" t="str">
        <f t="shared" si="0"/>
        <v>0</v>
      </c>
      <c r="M49" s="41" t="str">
        <f>ASC(LOWER('Order Sheet'!H49))</f>
        <v/>
      </c>
      <c r="N49" s="40">
        <f t="shared" si="1"/>
        <v>0</v>
      </c>
      <c r="O49" s="40">
        <f t="shared" si="2"/>
        <v>0</v>
      </c>
      <c r="P49" s="40">
        <f t="shared" si="3"/>
        <v>0</v>
      </c>
      <c r="Q49" s="40">
        <f t="shared" si="4"/>
        <v>0</v>
      </c>
      <c r="R49" s="40">
        <f t="shared" si="5"/>
        <v>0</v>
      </c>
    </row>
    <row r="50" spans="1:18" x14ac:dyDescent="0.4">
      <c r="A50" s="40">
        <f>LEN('Order Sheet'!A50)</f>
        <v>9</v>
      </c>
      <c r="B50" s="40">
        <f>LEN('Order Sheet'!B50)</f>
        <v>2</v>
      </c>
      <c r="C50" s="40">
        <f>LEN('Order Sheet'!C50)</f>
        <v>5</v>
      </c>
      <c r="D50" s="40">
        <f>LEN('Order Sheet'!D50)</f>
        <v>0</v>
      </c>
      <c r="E50" s="40">
        <f>LEN('Order Sheet'!E50)</f>
        <v>0</v>
      </c>
      <c r="F50" s="40">
        <f>LEN('Order Sheet'!F50)</f>
        <v>3</v>
      </c>
      <c r="G50" s="40">
        <f>LEN('Order Sheet'!G50)</f>
        <v>0</v>
      </c>
      <c r="H50" s="40">
        <f>LEN('Order Sheet'!H50)</f>
        <v>0</v>
      </c>
      <c r="I50" s="40">
        <f>LEN('Order Sheet'!I50)</f>
        <v>1</v>
      </c>
      <c r="J50" s="40">
        <f>LEN('Order Sheet'!J50)</f>
        <v>1</v>
      </c>
      <c r="K50" s="40" t="str">
        <f t="shared" si="0"/>
        <v>0</v>
      </c>
      <c r="M50" s="41" t="str">
        <f>ASC(LOWER('Order Sheet'!H50))</f>
        <v/>
      </c>
      <c r="N50" s="40">
        <f t="shared" si="1"/>
        <v>0</v>
      </c>
      <c r="O50" s="40">
        <f t="shared" si="2"/>
        <v>0</v>
      </c>
      <c r="P50" s="40">
        <f t="shared" si="3"/>
        <v>0</v>
      </c>
      <c r="Q50" s="40">
        <f t="shared" si="4"/>
        <v>0</v>
      </c>
      <c r="R50" s="40">
        <f t="shared" si="5"/>
        <v>0</v>
      </c>
    </row>
    <row r="51" spans="1:18" x14ac:dyDescent="0.4">
      <c r="A51" s="40">
        <f>LEN('Order Sheet'!A51)</f>
        <v>9</v>
      </c>
      <c r="B51" s="40">
        <f>LEN('Order Sheet'!B51)</f>
        <v>2</v>
      </c>
      <c r="C51" s="40">
        <f>LEN('Order Sheet'!C51)</f>
        <v>5</v>
      </c>
      <c r="D51" s="40">
        <f>LEN('Order Sheet'!D51)</f>
        <v>0</v>
      </c>
      <c r="E51" s="40">
        <f>LEN('Order Sheet'!E51)</f>
        <v>0</v>
      </c>
      <c r="F51" s="40">
        <f>LEN('Order Sheet'!F51)</f>
        <v>3</v>
      </c>
      <c r="G51" s="40">
        <f>LEN('Order Sheet'!G51)</f>
        <v>0</v>
      </c>
      <c r="H51" s="40">
        <f>LEN('Order Sheet'!H51)</f>
        <v>0</v>
      </c>
      <c r="I51" s="40">
        <f>LEN('Order Sheet'!I51)</f>
        <v>1</v>
      </c>
      <c r="J51" s="40">
        <f>LEN('Order Sheet'!J51)</f>
        <v>1</v>
      </c>
      <c r="K51" s="40" t="str">
        <f t="shared" si="0"/>
        <v>0</v>
      </c>
      <c r="M51" s="41" t="str">
        <f>ASC(LOWER('Order Sheet'!H51))</f>
        <v/>
      </c>
      <c r="N51" s="40">
        <f t="shared" si="1"/>
        <v>0</v>
      </c>
      <c r="O51" s="40">
        <f t="shared" si="2"/>
        <v>0</v>
      </c>
      <c r="P51" s="40">
        <f t="shared" si="3"/>
        <v>0</v>
      </c>
      <c r="Q51" s="40">
        <f t="shared" si="4"/>
        <v>0</v>
      </c>
      <c r="R51" s="40">
        <f t="shared" si="5"/>
        <v>0</v>
      </c>
    </row>
    <row r="52" spans="1:18" x14ac:dyDescent="0.4">
      <c r="A52" s="40">
        <f>LEN('Order Sheet'!A52)</f>
        <v>9</v>
      </c>
      <c r="B52" s="40">
        <f>LEN('Order Sheet'!B52)</f>
        <v>2</v>
      </c>
      <c r="C52" s="40">
        <f>LEN('Order Sheet'!C52)</f>
        <v>5</v>
      </c>
      <c r="D52" s="40">
        <f>LEN('Order Sheet'!D52)</f>
        <v>0</v>
      </c>
      <c r="E52" s="40">
        <f>LEN('Order Sheet'!E52)</f>
        <v>0</v>
      </c>
      <c r="F52" s="40">
        <f>LEN('Order Sheet'!F52)</f>
        <v>3</v>
      </c>
      <c r="G52" s="40">
        <f>LEN('Order Sheet'!G52)</f>
        <v>0</v>
      </c>
      <c r="H52" s="40">
        <f>LEN('Order Sheet'!H52)</f>
        <v>0</v>
      </c>
      <c r="I52" s="40">
        <f>LEN('Order Sheet'!I52)</f>
        <v>1</v>
      </c>
      <c r="J52" s="40">
        <f>LEN('Order Sheet'!J52)</f>
        <v>1</v>
      </c>
      <c r="K52" s="40" t="str">
        <f t="shared" si="0"/>
        <v>0</v>
      </c>
      <c r="M52" s="41" t="str">
        <f>ASC(LOWER('Order Sheet'!H52))</f>
        <v/>
      </c>
      <c r="N52" s="40">
        <f t="shared" si="1"/>
        <v>0</v>
      </c>
      <c r="O52" s="40">
        <f t="shared" si="2"/>
        <v>0</v>
      </c>
      <c r="P52" s="40">
        <f t="shared" si="3"/>
        <v>0</v>
      </c>
      <c r="Q52" s="40">
        <f t="shared" si="4"/>
        <v>0</v>
      </c>
      <c r="R52" s="40">
        <f t="shared" si="5"/>
        <v>0</v>
      </c>
    </row>
    <row r="53" spans="1:18" x14ac:dyDescent="0.4">
      <c r="A53" s="40">
        <f>LEN('Order Sheet'!A53)</f>
        <v>9</v>
      </c>
      <c r="B53" s="40">
        <f>LEN('Order Sheet'!B53)</f>
        <v>2</v>
      </c>
      <c r="C53" s="40">
        <f>LEN('Order Sheet'!C53)</f>
        <v>5</v>
      </c>
      <c r="D53" s="40">
        <f>LEN('Order Sheet'!D53)</f>
        <v>0</v>
      </c>
      <c r="E53" s="40">
        <f>LEN('Order Sheet'!E53)</f>
        <v>0</v>
      </c>
      <c r="F53" s="40">
        <f>LEN('Order Sheet'!F53)</f>
        <v>3</v>
      </c>
      <c r="G53" s="40">
        <f>LEN('Order Sheet'!G53)</f>
        <v>0</v>
      </c>
      <c r="H53" s="40">
        <f>LEN('Order Sheet'!H53)</f>
        <v>0</v>
      </c>
      <c r="I53" s="40">
        <f>LEN('Order Sheet'!I53)</f>
        <v>1</v>
      </c>
      <c r="J53" s="40">
        <f>LEN('Order Sheet'!J53)</f>
        <v>1</v>
      </c>
      <c r="K53" s="40" t="str">
        <f t="shared" si="0"/>
        <v>0</v>
      </c>
      <c r="M53" s="41" t="str">
        <f>ASC(LOWER('Order Sheet'!H53))</f>
        <v/>
      </c>
      <c r="N53" s="40">
        <f t="shared" si="1"/>
        <v>0</v>
      </c>
      <c r="O53" s="40">
        <f t="shared" si="2"/>
        <v>0</v>
      </c>
      <c r="P53" s="40">
        <f t="shared" si="3"/>
        <v>0</v>
      </c>
      <c r="Q53" s="40">
        <f t="shared" si="4"/>
        <v>0</v>
      </c>
      <c r="R53" s="40">
        <f t="shared" si="5"/>
        <v>0</v>
      </c>
    </row>
    <row r="54" spans="1:18" x14ac:dyDescent="0.4">
      <c r="A54" s="40">
        <f>LEN('Order Sheet'!A54)</f>
        <v>9</v>
      </c>
      <c r="B54" s="40">
        <f>LEN('Order Sheet'!B54)</f>
        <v>2</v>
      </c>
      <c r="C54" s="40">
        <f>LEN('Order Sheet'!C54)</f>
        <v>5</v>
      </c>
      <c r="D54" s="40">
        <f>LEN('Order Sheet'!D54)</f>
        <v>0</v>
      </c>
      <c r="E54" s="40">
        <f>LEN('Order Sheet'!E54)</f>
        <v>0</v>
      </c>
      <c r="F54" s="40">
        <f>LEN('Order Sheet'!F54)</f>
        <v>3</v>
      </c>
      <c r="G54" s="40">
        <f>LEN('Order Sheet'!G54)</f>
        <v>0</v>
      </c>
      <c r="H54" s="40">
        <f>LEN('Order Sheet'!H54)</f>
        <v>0</v>
      </c>
      <c r="I54" s="40">
        <f>LEN('Order Sheet'!I54)</f>
        <v>1</v>
      </c>
      <c r="J54" s="40">
        <f>LEN('Order Sheet'!J54)</f>
        <v>1</v>
      </c>
      <c r="K54" s="40" t="str">
        <f t="shared" si="0"/>
        <v>0</v>
      </c>
      <c r="M54" s="41" t="str">
        <f>ASC(LOWER('Order Sheet'!H54))</f>
        <v/>
      </c>
      <c r="N54" s="40">
        <f t="shared" si="1"/>
        <v>0</v>
      </c>
      <c r="O54" s="40">
        <f t="shared" si="2"/>
        <v>0</v>
      </c>
      <c r="P54" s="40">
        <f t="shared" si="3"/>
        <v>0</v>
      </c>
      <c r="Q54" s="40">
        <f t="shared" si="4"/>
        <v>0</v>
      </c>
      <c r="R54" s="40">
        <f t="shared" si="5"/>
        <v>0</v>
      </c>
    </row>
    <row r="55" spans="1:18" x14ac:dyDescent="0.4">
      <c r="A55" s="40">
        <f>LEN('Order Sheet'!A55)</f>
        <v>9</v>
      </c>
      <c r="B55" s="40">
        <f>LEN('Order Sheet'!B55)</f>
        <v>2</v>
      </c>
      <c r="C55" s="40">
        <f>LEN('Order Sheet'!C55)</f>
        <v>5</v>
      </c>
      <c r="D55" s="40">
        <f>LEN('Order Sheet'!D55)</f>
        <v>0</v>
      </c>
      <c r="E55" s="40">
        <f>LEN('Order Sheet'!E55)</f>
        <v>0</v>
      </c>
      <c r="F55" s="40">
        <f>LEN('Order Sheet'!F55)</f>
        <v>3</v>
      </c>
      <c r="G55" s="40">
        <f>LEN('Order Sheet'!G55)</f>
        <v>0</v>
      </c>
      <c r="H55" s="40">
        <f>LEN('Order Sheet'!H55)</f>
        <v>0</v>
      </c>
      <c r="I55" s="40">
        <f>LEN('Order Sheet'!I55)</f>
        <v>1</v>
      </c>
      <c r="J55" s="40">
        <f>LEN('Order Sheet'!J55)</f>
        <v>1</v>
      </c>
      <c r="K55" s="40" t="str">
        <f t="shared" si="0"/>
        <v>0</v>
      </c>
      <c r="M55" s="41" t="str">
        <f>ASC(LOWER('Order Sheet'!H55))</f>
        <v/>
      </c>
      <c r="N55" s="40">
        <f t="shared" si="1"/>
        <v>0</v>
      </c>
      <c r="O55" s="40">
        <f t="shared" si="2"/>
        <v>0</v>
      </c>
      <c r="P55" s="40">
        <f t="shared" si="3"/>
        <v>0</v>
      </c>
      <c r="Q55" s="40">
        <f t="shared" si="4"/>
        <v>0</v>
      </c>
      <c r="R55" s="40">
        <f t="shared" si="5"/>
        <v>0</v>
      </c>
    </row>
    <row r="56" spans="1:18" x14ac:dyDescent="0.4">
      <c r="A56" s="40">
        <f>LEN('Order Sheet'!A56)</f>
        <v>9</v>
      </c>
      <c r="B56" s="40">
        <f>LEN('Order Sheet'!B56)</f>
        <v>2</v>
      </c>
      <c r="C56" s="40">
        <f>LEN('Order Sheet'!C56)</f>
        <v>5</v>
      </c>
      <c r="D56" s="40">
        <f>LEN('Order Sheet'!D56)</f>
        <v>0</v>
      </c>
      <c r="E56" s="40">
        <f>LEN('Order Sheet'!E56)</f>
        <v>0</v>
      </c>
      <c r="F56" s="40">
        <f>LEN('Order Sheet'!F56)</f>
        <v>3</v>
      </c>
      <c r="G56" s="40">
        <f>LEN('Order Sheet'!G56)</f>
        <v>0</v>
      </c>
      <c r="H56" s="40">
        <f>LEN('Order Sheet'!H56)</f>
        <v>0</v>
      </c>
      <c r="I56" s="40">
        <f>LEN('Order Sheet'!I56)</f>
        <v>1</v>
      </c>
      <c r="J56" s="40">
        <f>LEN('Order Sheet'!J56)</f>
        <v>1</v>
      </c>
      <c r="K56" s="40" t="str">
        <f t="shared" si="0"/>
        <v>0</v>
      </c>
      <c r="M56" s="41" t="str">
        <f>ASC(LOWER('Order Sheet'!H56))</f>
        <v/>
      </c>
      <c r="N56" s="40">
        <f t="shared" si="1"/>
        <v>0</v>
      </c>
      <c r="O56" s="40">
        <f t="shared" si="2"/>
        <v>0</v>
      </c>
      <c r="P56" s="40">
        <f t="shared" si="3"/>
        <v>0</v>
      </c>
      <c r="Q56" s="40">
        <f t="shared" si="4"/>
        <v>0</v>
      </c>
      <c r="R56" s="40">
        <f t="shared" si="5"/>
        <v>0</v>
      </c>
    </row>
    <row r="57" spans="1:18" x14ac:dyDescent="0.4">
      <c r="A57" s="40">
        <f>LEN('Order Sheet'!A57)</f>
        <v>9</v>
      </c>
      <c r="B57" s="40">
        <f>LEN('Order Sheet'!B57)</f>
        <v>2</v>
      </c>
      <c r="C57" s="40">
        <f>LEN('Order Sheet'!C57)</f>
        <v>5</v>
      </c>
      <c r="D57" s="40">
        <f>LEN('Order Sheet'!D57)</f>
        <v>0</v>
      </c>
      <c r="E57" s="40">
        <f>LEN('Order Sheet'!E57)</f>
        <v>0</v>
      </c>
      <c r="F57" s="40">
        <f>LEN('Order Sheet'!F57)</f>
        <v>3</v>
      </c>
      <c r="G57" s="40">
        <f>LEN('Order Sheet'!G57)</f>
        <v>0</v>
      </c>
      <c r="H57" s="40">
        <f>LEN('Order Sheet'!H57)</f>
        <v>0</v>
      </c>
      <c r="I57" s="40">
        <f>LEN('Order Sheet'!I57)</f>
        <v>1</v>
      </c>
      <c r="J57" s="40">
        <f>LEN('Order Sheet'!J57)</f>
        <v>1</v>
      </c>
      <c r="K57" s="40" t="str">
        <f t="shared" si="0"/>
        <v>0</v>
      </c>
      <c r="M57" s="41" t="str">
        <f>ASC(LOWER('Order Sheet'!H57))</f>
        <v/>
      </c>
      <c r="N57" s="40">
        <f t="shared" si="1"/>
        <v>0</v>
      </c>
      <c r="O57" s="40">
        <f t="shared" si="2"/>
        <v>0</v>
      </c>
      <c r="P57" s="40">
        <f t="shared" si="3"/>
        <v>0</v>
      </c>
      <c r="Q57" s="40">
        <f t="shared" si="4"/>
        <v>0</v>
      </c>
      <c r="R57" s="40">
        <f t="shared" si="5"/>
        <v>0</v>
      </c>
    </row>
    <row r="58" spans="1:18" x14ac:dyDescent="0.4">
      <c r="A58" s="40">
        <f>LEN('Order Sheet'!A58)</f>
        <v>9</v>
      </c>
      <c r="B58" s="40">
        <f>LEN('Order Sheet'!B58)</f>
        <v>2</v>
      </c>
      <c r="C58" s="40">
        <f>LEN('Order Sheet'!C58)</f>
        <v>5</v>
      </c>
      <c r="D58" s="40">
        <f>LEN('Order Sheet'!D58)</f>
        <v>0</v>
      </c>
      <c r="E58" s="40">
        <f>LEN('Order Sheet'!E58)</f>
        <v>0</v>
      </c>
      <c r="F58" s="40">
        <f>LEN('Order Sheet'!F58)</f>
        <v>3</v>
      </c>
      <c r="G58" s="40">
        <f>LEN('Order Sheet'!G58)</f>
        <v>0</v>
      </c>
      <c r="H58" s="40">
        <f>LEN('Order Sheet'!H58)</f>
        <v>0</v>
      </c>
      <c r="I58" s="40">
        <f>LEN('Order Sheet'!I58)</f>
        <v>1</v>
      </c>
      <c r="J58" s="40">
        <f>LEN('Order Sheet'!J58)</f>
        <v>1</v>
      </c>
      <c r="K58" s="40" t="str">
        <f t="shared" si="0"/>
        <v>0</v>
      </c>
      <c r="M58" s="41" t="str">
        <f>ASC(LOWER('Order Sheet'!H58))</f>
        <v/>
      </c>
      <c r="N58" s="40">
        <f t="shared" si="1"/>
        <v>0</v>
      </c>
      <c r="O58" s="40">
        <f t="shared" si="2"/>
        <v>0</v>
      </c>
      <c r="P58" s="40">
        <f t="shared" si="3"/>
        <v>0</v>
      </c>
      <c r="Q58" s="40">
        <f t="shared" si="4"/>
        <v>0</v>
      </c>
      <c r="R58" s="40">
        <f t="shared" si="5"/>
        <v>0</v>
      </c>
    </row>
    <row r="59" spans="1:18" x14ac:dyDescent="0.4">
      <c r="A59" s="40">
        <f>LEN('Order Sheet'!A59)</f>
        <v>9</v>
      </c>
      <c r="B59" s="40">
        <f>LEN('Order Sheet'!B59)</f>
        <v>2</v>
      </c>
      <c r="C59" s="40">
        <f>LEN('Order Sheet'!C59)</f>
        <v>5</v>
      </c>
      <c r="D59" s="40">
        <f>LEN('Order Sheet'!D59)</f>
        <v>0</v>
      </c>
      <c r="E59" s="40">
        <f>LEN('Order Sheet'!E59)</f>
        <v>0</v>
      </c>
      <c r="F59" s="40">
        <f>LEN('Order Sheet'!F59)</f>
        <v>3</v>
      </c>
      <c r="G59" s="40">
        <f>LEN('Order Sheet'!G59)</f>
        <v>0</v>
      </c>
      <c r="H59" s="40">
        <f>LEN('Order Sheet'!H59)</f>
        <v>0</v>
      </c>
      <c r="I59" s="40">
        <f>LEN('Order Sheet'!I59)</f>
        <v>1</v>
      </c>
      <c r="J59" s="40">
        <f>LEN('Order Sheet'!J59)</f>
        <v>1</v>
      </c>
      <c r="K59" s="40" t="str">
        <f t="shared" si="0"/>
        <v>0</v>
      </c>
      <c r="M59" s="41" t="str">
        <f>ASC(LOWER('Order Sheet'!H59))</f>
        <v/>
      </c>
      <c r="N59" s="40">
        <f t="shared" si="1"/>
        <v>0</v>
      </c>
      <c r="O59" s="40">
        <f t="shared" si="2"/>
        <v>0</v>
      </c>
      <c r="P59" s="40">
        <f t="shared" si="3"/>
        <v>0</v>
      </c>
      <c r="Q59" s="40">
        <f t="shared" si="4"/>
        <v>0</v>
      </c>
      <c r="R59" s="40">
        <f t="shared" si="5"/>
        <v>0</v>
      </c>
    </row>
    <row r="60" spans="1:18" x14ac:dyDescent="0.4">
      <c r="A60" s="40">
        <f>LEN('Order Sheet'!A60)</f>
        <v>9</v>
      </c>
      <c r="B60" s="40">
        <f>LEN('Order Sheet'!B60)</f>
        <v>2</v>
      </c>
      <c r="C60" s="40">
        <f>LEN('Order Sheet'!C60)</f>
        <v>5</v>
      </c>
      <c r="D60" s="40">
        <f>LEN('Order Sheet'!D60)</f>
        <v>0</v>
      </c>
      <c r="E60" s="40">
        <f>LEN('Order Sheet'!E60)</f>
        <v>0</v>
      </c>
      <c r="F60" s="40">
        <f>LEN('Order Sheet'!F60)</f>
        <v>3</v>
      </c>
      <c r="G60" s="40">
        <f>LEN('Order Sheet'!G60)</f>
        <v>0</v>
      </c>
      <c r="H60" s="40">
        <f>LEN('Order Sheet'!H60)</f>
        <v>0</v>
      </c>
      <c r="I60" s="40">
        <f>LEN('Order Sheet'!I60)</f>
        <v>1</v>
      </c>
      <c r="J60" s="40">
        <f>LEN('Order Sheet'!J60)</f>
        <v>1</v>
      </c>
      <c r="K60" s="40" t="str">
        <f t="shared" si="0"/>
        <v>0</v>
      </c>
      <c r="M60" s="41" t="str">
        <f>ASC(LOWER('Order Sheet'!H60))</f>
        <v/>
      </c>
      <c r="N60" s="40">
        <f t="shared" si="1"/>
        <v>0</v>
      </c>
      <c r="O60" s="40">
        <f t="shared" si="2"/>
        <v>0</v>
      </c>
      <c r="P60" s="40">
        <f t="shared" si="3"/>
        <v>0</v>
      </c>
      <c r="Q60" s="40">
        <f t="shared" si="4"/>
        <v>0</v>
      </c>
      <c r="R60" s="40">
        <f t="shared" si="5"/>
        <v>0</v>
      </c>
    </row>
    <row r="61" spans="1:18" x14ac:dyDescent="0.4">
      <c r="A61" s="40">
        <f>LEN('Order Sheet'!A61)</f>
        <v>9</v>
      </c>
      <c r="B61" s="40">
        <f>LEN('Order Sheet'!B61)</f>
        <v>2</v>
      </c>
      <c r="C61" s="40">
        <f>LEN('Order Sheet'!C61)</f>
        <v>5</v>
      </c>
      <c r="D61" s="40">
        <f>LEN('Order Sheet'!D61)</f>
        <v>0</v>
      </c>
      <c r="E61" s="40">
        <f>LEN('Order Sheet'!E61)</f>
        <v>0</v>
      </c>
      <c r="F61" s="40">
        <f>LEN('Order Sheet'!F61)</f>
        <v>3</v>
      </c>
      <c r="G61" s="40">
        <f>LEN('Order Sheet'!G61)</f>
        <v>0</v>
      </c>
      <c r="H61" s="40">
        <f>LEN('Order Sheet'!H61)</f>
        <v>0</v>
      </c>
      <c r="I61" s="40">
        <f>LEN('Order Sheet'!I61)</f>
        <v>1</v>
      </c>
      <c r="J61" s="40">
        <f>LEN('Order Sheet'!J61)</f>
        <v>1</v>
      </c>
      <c r="K61" s="40" t="str">
        <f t="shared" si="0"/>
        <v>0</v>
      </c>
      <c r="M61" s="41" t="str">
        <f>ASC(LOWER('Order Sheet'!H61))</f>
        <v/>
      </c>
      <c r="N61" s="40">
        <f t="shared" si="1"/>
        <v>0</v>
      </c>
      <c r="O61" s="40">
        <f t="shared" si="2"/>
        <v>0</v>
      </c>
      <c r="P61" s="40">
        <f t="shared" si="3"/>
        <v>0</v>
      </c>
      <c r="Q61" s="40">
        <f t="shared" si="4"/>
        <v>0</v>
      </c>
      <c r="R61" s="40">
        <f t="shared" si="5"/>
        <v>0</v>
      </c>
    </row>
    <row r="62" spans="1:18" x14ac:dyDescent="0.4">
      <c r="A62" s="40">
        <f>LEN('Order Sheet'!A62)</f>
        <v>9</v>
      </c>
      <c r="B62" s="40">
        <f>LEN('Order Sheet'!B62)</f>
        <v>2</v>
      </c>
      <c r="C62" s="40">
        <f>LEN('Order Sheet'!C62)</f>
        <v>5</v>
      </c>
      <c r="D62" s="40">
        <f>LEN('Order Sheet'!D62)</f>
        <v>0</v>
      </c>
      <c r="E62" s="40">
        <f>LEN('Order Sheet'!E62)</f>
        <v>0</v>
      </c>
      <c r="F62" s="40">
        <f>LEN('Order Sheet'!F62)</f>
        <v>3</v>
      </c>
      <c r="G62" s="40">
        <f>LEN('Order Sheet'!G62)</f>
        <v>0</v>
      </c>
      <c r="H62" s="40">
        <f>LEN('Order Sheet'!H62)</f>
        <v>0</v>
      </c>
      <c r="I62" s="40">
        <f>LEN('Order Sheet'!I62)</f>
        <v>1</v>
      </c>
      <c r="J62" s="40">
        <f>LEN('Order Sheet'!J62)</f>
        <v>1</v>
      </c>
      <c r="K62" s="40" t="str">
        <f t="shared" si="0"/>
        <v>0</v>
      </c>
      <c r="M62" s="41" t="str">
        <f>ASC(LOWER('Order Sheet'!H62))</f>
        <v/>
      </c>
      <c r="N62" s="40">
        <f t="shared" si="1"/>
        <v>0</v>
      </c>
      <c r="O62" s="40">
        <f t="shared" si="2"/>
        <v>0</v>
      </c>
      <c r="P62" s="40">
        <f t="shared" si="3"/>
        <v>0</v>
      </c>
      <c r="Q62" s="40">
        <f t="shared" si="4"/>
        <v>0</v>
      </c>
      <c r="R62" s="40">
        <f t="shared" si="5"/>
        <v>0</v>
      </c>
    </row>
    <row r="63" spans="1:18" x14ac:dyDescent="0.4">
      <c r="A63" s="40">
        <f>LEN('Order Sheet'!A63)</f>
        <v>9</v>
      </c>
      <c r="B63" s="40">
        <f>LEN('Order Sheet'!B63)</f>
        <v>2</v>
      </c>
      <c r="C63" s="40">
        <f>LEN('Order Sheet'!C63)</f>
        <v>5</v>
      </c>
      <c r="D63" s="40">
        <f>LEN('Order Sheet'!D63)</f>
        <v>0</v>
      </c>
      <c r="E63" s="40">
        <f>LEN('Order Sheet'!E63)</f>
        <v>0</v>
      </c>
      <c r="F63" s="40">
        <f>LEN('Order Sheet'!F63)</f>
        <v>3</v>
      </c>
      <c r="G63" s="40">
        <f>LEN('Order Sheet'!G63)</f>
        <v>0</v>
      </c>
      <c r="H63" s="40">
        <f>LEN('Order Sheet'!H63)</f>
        <v>0</v>
      </c>
      <c r="I63" s="40">
        <f>LEN('Order Sheet'!I63)</f>
        <v>1</v>
      </c>
      <c r="J63" s="40">
        <f>LEN('Order Sheet'!J63)</f>
        <v>1</v>
      </c>
      <c r="K63" s="40" t="str">
        <f t="shared" si="0"/>
        <v>0</v>
      </c>
      <c r="M63" s="41" t="str">
        <f>ASC(LOWER('Order Sheet'!H63))</f>
        <v/>
      </c>
      <c r="N63" s="40">
        <f t="shared" si="1"/>
        <v>0</v>
      </c>
      <c r="O63" s="40">
        <f t="shared" si="2"/>
        <v>0</v>
      </c>
      <c r="P63" s="40">
        <f t="shared" si="3"/>
        <v>0</v>
      </c>
      <c r="Q63" s="40">
        <f t="shared" si="4"/>
        <v>0</v>
      </c>
      <c r="R63" s="40">
        <f t="shared" si="5"/>
        <v>0</v>
      </c>
    </row>
    <row r="64" spans="1:18" x14ac:dyDescent="0.4">
      <c r="A64" s="40">
        <f>LEN('Order Sheet'!A64)</f>
        <v>9</v>
      </c>
      <c r="B64" s="40">
        <f>LEN('Order Sheet'!B64)</f>
        <v>2</v>
      </c>
      <c r="C64" s="40">
        <f>LEN('Order Sheet'!C64)</f>
        <v>5</v>
      </c>
      <c r="D64" s="40">
        <f>LEN('Order Sheet'!D64)</f>
        <v>0</v>
      </c>
      <c r="E64" s="40">
        <f>LEN('Order Sheet'!E64)</f>
        <v>0</v>
      </c>
      <c r="F64" s="40">
        <f>LEN('Order Sheet'!F64)</f>
        <v>3</v>
      </c>
      <c r="G64" s="40">
        <f>LEN('Order Sheet'!G64)</f>
        <v>0</v>
      </c>
      <c r="H64" s="40">
        <f>LEN('Order Sheet'!H64)</f>
        <v>0</v>
      </c>
      <c r="I64" s="40">
        <f>LEN('Order Sheet'!I64)</f>
        <v>1</v>
      </c>
      <c r="J64" s="40">
        <f>LEN('Order Sheet'!J64)</f>
        <v>1</v>
      </c>
      <c r="K64" s="40" t="str">
        <f t="shared" si="0"/>
        <v>0</v>
      </c>
      <c r="M64" s="41" t="str">
        <f>ASC(LOWER('Order Sheet'!H64))</f>
        <v/>
      </c>
      <c r="N64" s="40">
        <f t="shared" si="1"/>
        <v>0</v>
      </c>
      <c r="O64" s="40">
        <f t="shared" si="2"/>
        <v>0</v>
      </c>
      <c r="P64" s="40">
        <f t="shared" si="3"/>
        <v>0</v>
      </c>
      <c r="Q64" s="40">
        <f t="shared" si="4"/>
        <v>0</v>
      </c>
      <c r="R64" s="40">
        <f t="shared" si="5"/>
        <v>0</v>
      </c>
    </row>
    <row r="65" spans="1:18" x14ac:dyDescent="0.4">
      <c r="A65" s="40">
        <f>LEN('Order Sheet'!A65)</f>
        <v>9</v>
      </c>
      <c r="B65" s="40">
        <f>LEN('Order Sheet'!B65)</f>
        <v>2</v>
      </c>
      <c r="C65" s="40">
        <f>LEN('Order Sheet'!C65)</f>
        <v>5</v>
      </c>
      <c r="D65" s="40">
        <f>LEN('Order Sheet'!D65)</f>
        <v>0</v>
      </c>
      <c r="E65" s="40">
        <f>LEN('Order Sheet'!E65)</f>
        <v>0</v>
      </c>
      <c r="F65" s="40">
        <f>LEN('Order Sheet'!F65)</f>
        <v>3</v>
      </c>
      <c r="G65" s="40">
        <f>LEN('Order Sheet'!G65)</f>
        <v>0</v>
      </c>
      <c r="H65" s="40">
        <f>LEN('Order Sheet'!H65)</f>
        <v>0</v>
      </c>
      <c r="I65" s="40">
        <f>LEN('Order Sheet'!I65)</f>
        <v>1</v>
      </c>
      <c r="J65" s="40">
        <f>LEN('Order Sheet'!J65)</f>
        <v>1</v>
      </c>
      <c r="K65" s="40" t="str">
        <f t="shared" si="0"/>
        <v>0</v>
      </c>
      <c r="M65" s="41" t="str">
        <f>ASC(LOWER('Order Sheet'!H65))</f>
        <v/>
      </c>
      <c r="N65" s="40">
        <f t="shared" si="1"/>
        <v>0</v>
      </c>
      <c r="O65" s="40">
        <f t="shared" si="2"/>
        <v>0</v>
      </c>
      <c r="P65" s="40">
        <f t="shared" si="3"/>
        <v>0</v>
      </c>
      <c r="Q65" s="40">
        <f t="shared" si="4"/>
        <v>0</v>
      </c>
      <c r="R65" s="40">
        <f t="shared" si="5"/>
        <v>0</v>
      </c>
    </row>
    <row r="66" spans="1:18" x14ac:dyDescent="0.4">
      <c r="A66" s="40">
        <f>LEN('Order Sheet'!A66)</f>
        <v>9</v>
      </c>
      <c r="B66" s="40">
        <f>LEN('Order Sheet'!B66)</f>
        <v>2</v>
      </c>
      <c r="C66" s="40">
        <f>LEN('Order Sheet'!C66)</f>
        <v>5</v>
      </c>
      <c r="D66" s="40">
        <f>LEN('Order Sheet'!D66)</f>
        <v>0</v>
      </c>
      <c r="E66" s="40">
        <f>LEN('Order Sheet'!E66)</f>
        <v>0</v>
      </c>
      <c r="F66" s="40">
        <f>LEN('Order Sheet'!F66)</f>
        <v>3</v>
      </c>
      <c r="G66" s="40">
        <f>LEN('Order Sheet'!G66)</f>
        <v>0</v>
      </c>
      <c r="H66" s="40">
        <f>LEN('Order Sheet'!H66)</f>
        <v>0</v>
      </c>
      <c r="I66" s="40">
        <f>LEN('Order Sheet'!I66)</f>
        <v>1</v>
      </c>
      <c r="J66" s="40">
        <f>LEN('Order Sheet'!J66)</f>
        <v>1</v>
      </c>
      <c r="K66" s="40" t="str">
        <f t="shared" si="0"/>
        <v>0</v>
      </c>
      <c r="M66" s="41" t="str">
        <f>ASC(LOWER('Order Sheet'!H66))</f>
        <v/>
      </c>
      <c r="N66" s="40">
        <f t="shared" si="1"/>
        <v>0</v>
      </c>
      <c r="O66" s="40">
        <f t="shared" si="2"/>
        <v>0</v>
      </c>
      <c r="P66" s="40">
        <f t="shared" si="3"/>
        <v>0</v>
      </c>
      <c r="Q66" s="40">
        <f t="shared" si="4"/>
        <v>0</v>
      </c>
      <c r="R66" s="40">
        <f t="shared" si="5"/>
        <v>0</v>
      </c>
    </row>
    <row r="67" spans="1:18" x14ac:dyDescent="0.4">
      <c r="A67" s="40">
        <f>LEN('Order Sheet'!A67)</f>
        <v>9</v>
      </c>
      <c r="B67" s="40">
        <f>LEN('Order Sheet'!B67)</f>
        <v>2</v>
      </c>
      <c r="C67" s="40">
        <f>LEN('Order Sheet'!C67)</f>
        <v>5</v>
      </c>
      <c r="D67" s="40">
        <f>LEN('Order Sheet'!D67)</f>
        <v>0</v>
      </c>
      <c r="E67" s="40">
        <f>LEN('Order Sheet'!E67)</f>
        <v>0</v>
      </c>
      <c r="F67" s="40">
        <f>LEN('Order Sheet'!F67)</f>
        <v>3</v>
      </c>
      <c r="G67" s="40">
        <f>LEN('Order Sheet'!G67)</f>
        <v>0</v>
      </c>
      <c r="H67" s="40">
        <f>LEN('Order Sheet'!H67)</f>
        <v>0</v>
      </c>
      <c r="I67" s="40">
        <f>LEN('Order Sheet'!I67)</f>
        <v>1</v>
      </c>
      <c r="J67" s="40">
        <f>LEN('Order Sheet'!J67)</f>
        <v>1</v>
      </c>
      <c r="K67" s="40" t="str">
        <f t="shared" si="0"/>
        <v>0</v>
      </c>
      <c r="M67" s="41" t="str">
        <f>ASC(LOWER('Order Sheet'!H67))</f>
        <v/>
      </c>
      <c r="N67" s="40">
        <f t="shared" si="1"/>
        <v>0</v>
      </c>
      <c r="O67" s="40">
        <f t="shared" si="2"/>
        <v>0</v>
      </c>
      <c r="P67" s="40">
        <f t="shared" si="3"/>
        <v>0</v>
      </c>
      <c r="Q67" s="40">
        <f t="shared" si="4"/>
        <v>0</v>
      </c>
      <c r="R67" s="40">
        <f t="shared" si="5"/>
        <v>0</v>
      </c>
    </row>
    <row r="68" spans="1:18" x14ac:dyDescent="0.4">
      <c r="A68" s="40">
        <f>LEN('Order Sheet'!A68)</f>
        <v>9</v>
      </c>
      <c r="B68" s="40">
        <f>LEN('Order Sheet'!B68)</f>
        <v>2</v>
      </c>
      <c r="C68" s="40">
        <f>LEN('Order Sheet'!C68)</f>
        <v>5</v>
      </c>
      <c r="D68" s="40">
        <f>LEN('Order Sheet'!D68)</f>
        <v>0</v>
      </c>
      <c r="E68" s="40">
        <f>LEN('Order Sheet'!E68)</f>
        <v>0</v>
      </c>
      <c r="F68" s="40">
        <f>LEN('Order Sheet'!F68)</f>
        <v>3</v>
      </c>
      <c r="G68" s="40">
        <f>LEN('Order Sheet'!G68)</f>
        <v>0</v>
      </c>
      <c r="H68" s="40">
        <f>LEN('Order Sheet'!H68)</f>
        <v>0</v>
      </c>
      <c r="I68" s="40">
        <f>LEN('Order Sheet'!I68)</f>
        <v>1</v>
      </c>
      <c r="J68" s="40">
        <f>LEN('Order Sheet'!J68)</f>
        <v>1</v>
      </c>
      <c r="K68" s="40" t="str">
        <f t="shared" si="0"/>
        <v>0</v>
      </c>
      <c r="M68" s="41" t="str">
        <f>ASC(LOWER('Order Sheet'!H68))</f>
        <v/>
      </c>
      <c r="N68" s="40">
        <f t="shared" si="1"/>
        <v>0</v>
      </c>
      <c r="O68" s="40">
        <f t="shared" si="2"/>
        <v>0</v>
      </c>
      <c r="P68" s="40">
        <f t="shared" si="3"/>
        <v>0</v>
      </c>
      <c r="Q68" s="40">
        <f t="shared" si="4"/>
        <v>0</v>
      </c>
      <c r="R68" s="40">
        <f t="shared" si="5"/>
        <v>0</v>
      </c>
    </row>
    <row r="69" spans="1:18" x14ac:dyDescent="0.4">
      <c r="A69" s="40">
        <f>LEN('Order Sheet'!A69)</f>
        <v>9</v>
      </c>
      <c r="B69" s="40">
        <f>LEN('Order Sheet'!B69)</f>
        <v>2</v>
      </c>
      <c r="C69" s="40">
        <f>LEN('Order Sheet'!C69)</f>
        <v>5</v>
      </c>
      <c r="D69" s="40">
        <f>LEN('Order Sheet'!D69)</f>
        <v>0</v>
      </c>
      <c r="E69" s="40">
        <f>LEN('Order Sheet'!E69)</f>
        <v>0</v>
      </c>
      <c r="F69" s="40">
        <f>LEN('Order Sheet'!F69)</f>
        <v>3</v>
      </c>
      <c r="G69" s="40">
        <f>LEN('Order Sheet'!G69)</f>
        <v>0</v>
      </c>
      <c r="H69" s="40">
        <f>LEN('Order Sheet'!H69)</f>
        <v>0</v>
      </c>
      <c r="I69" s="40">
        <f>LEN('Order Sheet'!I69)</f>
        <v>1</v>
      </c>
      <c r="J69" s="40">
        <f>LEN('Order Sheet'!J69)</f>
        <v>1</v>
      </c>
      <c r="K69" s="40" t="str">
        <f t="shared" si="0"/>
        <v>0</v>
      </c>
      <c r="M69" s="41" t="str">
        <f>ASC(LOWER('Order Sheet'!H69))</f>
        <v/>
      </c>
      <c r="N69" s="40">
        <f t="shared" si="1"/>
        <v>0</v>
      </c>
      <c r="O69" s="40">
        <f t="shared" si="2"/>
        <v>0</v>
      </c>
      <c r="P69" s="40">
        <f t="shared" si="3"/>
        <v>0</v>
      </c>
      <c r="Q69" s="40">
        <f t="shared" si="4"/>
        <v>0</v>
      </c>
      <c r="R69" s="40">
        <f t="shared" si="5"/>
        <v>0</v>
      </c>
    </row>
    <row r="70" spans="1:18" x14ac:dyDescent="0.4">
      <c r="A70" s="40">
        <f>LEN('Order Sheet'!A70)</f>
        <v>9</v>
      </c>
      <c r="B70" s="40">
        <f>LEN('Order Sheet'!B70)</f>
        <v>2</v>
      </c>
      <c r="C70" s="40">
        <f>LEN('Order Sheet'!C70)</f>
        <v>5</v>
      </c>
      <c r="D70" s="40">
        <f>LEN('Order Sheet'!D70)</f>
        <v>0</v>
      </c>
      <c r="E70" s="40">
        <f>LEN('Order Sheet'!E70)</f>
        <v>0</v>
      </c>
      <c r="F70" s="40">
        <f>LEN('Order Sheet'!F70)</f>
        <v>3</v>
      </c>
      <c r="G70" s="40">
        <f>LEN('Order Sheet'!G70)</f>
        <v>0</v>
      </c>
      <c r="H70" s="40">
        <f>LEN('Order Sheet'!H70)</f>
        <v>0</v>
      </c>
      <c r="I70" s="40">
        <f>LEN('Order Sheet'!I70)</f>
        <v>1</v>
      </c>
      <c r="J70" s="40">
        <f>LEN('Order Sheet'!J70)</f>
        <v>1</v>
      </c>
      <c r="K70" s="40" t="str">
        <f t="shared" si="0"/>
        <v>0</v>
      </c>
      <c r="M70" s="41" t="str">
        <f>ASC(LOWER('Order Sheet'!H70))</f>
        <v/>
      </c>
      <c r="N70" s="40">
        <f t="shared" si="1"/>
        <v>0</v>
      </c>
      <c r="O70" s="40">
        <f t="shared" si="2"/>
        <v>0</v>
      </c>
      <c r="P70" s="40">
        <f t="shared" si="3"/>
        <v>0</v>
      </c>
      <c r="Q70" s="40">
        <f t="shared" si="4"/>
        <v>0</v>
      </c>
      <c r="R70" s="40">
        <f t="shared" si="5"/>
        <v>0</v>
      </c>
    </row>
    <row r="71" spans="1:18" x14ac:dyDescent="0.4">
      <c r="A71" s="40">
        <f>LEN('Order Sheet'!A71)</f>
        <v>9</v>
      </c>
      <c r="B71" s="40">
        <f>LEN('Order Sheet'!B71)</f>
        <v>2</v>
      </c>
      <c r="C71" s="40">
        <f>LEN('Order Sheet'!C71)</f>
        <v>5</v>
      </c>
      <c r="D71" s="40">
        <f>LEN('Order Sheet'!D71)</f>
        <v>0</v>
      </c>
      <c r="E71" s="40">
        <f>LEN('Order Sheet'!E71)</f>
        <v>0</v>
      </c>
      <c r="F71" s="40">
        <f>LEN('Order Sheet'!F71)</f>
        <v>3</v>
      </c>
      <c r="G71" s="40">
        <f>LEN('Order Sheet'!G71)</f>
        <v>0</v>
      </c>
      <c r="H71" s="40">
        <f>LEN('Order Sheet'!H71)</f>
        <v>0</v>
      </c>
      <c r="I71" s="40">
        <f>LEN('Order Sheet'!I71)</f>
        <v>1</v>
      </c>
      <c r="J71" s="40">
        <f>LEN('Order Sheet'!J71)</f>
        <v>1</v>
      </c>
      <c r="K71" s="40" t="str">
        <f t="shared" si="0"/>
        <v>0</v>
      </c>
      <c r="M71" s="41" t="str">
        <f>ASC(LOWER('Order Sheet'!H71))</f>
        <v/>
      </c>
      <c r="N71" s="40">
        <f t="shared" si="1"/>
        <v>0</v>
      </c>
      <c r="O71" s="40">
        <f t="shared" si="2"/>
        <v>0</v>
      </c>
      <c r="P71" s="40">
        <f t="shared" si="3"/>
        <v>0</v>
      </c>
      <c r="Q71" s="40">
        <f t="shared" si="4"/>
        <v>0</v>
      </c>
      <c r="R71" s="40">
        <f t="shared" si="5"/>
        <v>0</v>
      </c>
    </row>
    <row r="72" spans="1:18" x14ac:dyDescent="0.4">
      <c r="A72" s="40">
        <f>LEN('Order Sheet'!A72)</f>
        <v>9</v>
      </c>
      <c r="B72" s="40">
        <f>LEN('Order Sheet'!B72)</f>
        <v>2</v>
      </c>
      <c r="C72" s="40">
        <f>LEN('Order Sheet'!C72)</f>
        <v>5</v>
      </c>
      <c r="D72" s="40">
        <f>LEN('Order Sheet'!D72)</f>
        <v>0</v>
      </c>
      <c r="E72" s="40">
        <f>LEN('Order Sheet'!E72)</f>
        <v>0</v>
      </c>
      <c r="F72" s="40">
        <f>LEN('Order Sheet'!F72)</f>
        <v>3</v>
      </c>
      <c r="G72" s="40">
        <f>LEN('Order Sheet'!G72)</f>
        <v>0</v>
      </c>
      <c r="H72" s="40">
        <f>LEN('Order Sheet'!H72)</f>
        <v>0</v>
      </c>
      <c r="I72" s="40">
        <f>LEN('Order Sheet'!I72)</f>
        <v>1</v>
      </c>
      <c r="J72" s="40">
        <f>LEN('Order Sheet'!J72)</f>
        <v>1</v>
      </c>
      <c r="K72" s="40" t="str">
        <f t="shared" ref="K72:K102" si="6">IF(H72&lt;&gt;0,"1","0")</f>
        <v>0</v>
      </c>
      <c r="M72" s="41" t="str">
        <f>ASC(LOWER('Order Sheet'!H72))</f>
        <v/>
      </c>
      <c r="N72" s="40">
        <f t="shared" ref="N72:N102" si="7">H72-LEN(SUBSTITUTE(M72,"a",""))</f>
        <v>0</v>
      </c>
      <c r="O72" s="40">
        <f t="shared" ref="O72:O102" si="8">H72-LEN(SUBSTITUTE(M72,"t",""))</f>
        <v>0</v>
      </c>
      <c r="P72" s="40">
        <f t="shared" ref="P72:P102" si="9">H72-LEN(SUBSTITUTE(M72,"g",""))</f>
        <v>0</v>
      </c>
      <c r="Q72" s="40">
        <f t="shared" ref="Q72:Q102" si="10">H72-LEN(SUBSTITUTE(M72,"c",""))</f>
        <v>0</v>
      </c>
      <c r="R72" s="40">
        <f t="shared" ref="R72:R102" si="11">H72-(N72+O72+P72+Q72)</f>
        <v>0</v>
      </c>
    </row>
    <row r="73" spans="1:18" x14ac:dyDescent="0.4">
      <c r="A73" s="40">
        <f>LEN('Order Sheet'!A73)</f>
        <v>9</v>
      </c>
      <c r="B73" s="40">
        <f>LEN('Order Sheet'!B73)</f>
        <v>2</v>
      </c>
      <c r="C73" s="40">
        <f>LEN('Order Sheet'!C73)</f>
        <v>5</v>
      </c>
      <c r="D73" s="40">
        <f>LEN('Order Sheet'!D73)</f>
        <v>0</v>
      </c>
      <c r="E73" s="40">
        <f>LEN('Order Sheet'!E73)</f>
        <v>0</v>
      </c>
      <c r="F73" s="40">
        <f>LEN('Order Sheet'!F73)</f>
        <v>3</v>
      </c>
      <c r="G73" s="40">
        <f>LEN('Order Sheet'!G73)</f>
        <v>0</v>
      </c>
      <c r="H73" s="40">
        <f>LEN('Order Sheet'!H73)</f>
        <v>0</v>
      </c>
      <c r="I73" s="40">
        <f>LEN('Order Sheet'!I73)</f>
        <v>1</v>
      </c>
      <c r="J73" s="40">
        <f>LEN('Order Sheet'!J73)</f>
        <v>1</v>
      </c>
      <c r="K73" s="40" t="str">
        <f t="shared" si="6"/>
        <v>0</v>
      </c>
      <c r="M73" s="41" t="str">
        <f>ASC(LOWER('Order Sheet'!H73))</f>
        <v/>
      </c>
      <c r="N73" s="40">
        <f t="shared" si="7"/>
        <v>0</v>
      </c>
      <c r="O73" s="40">
        <f t="shared" si="8"/>
        <v>0</v>
      </c>
      <c r="P73" s="40">
        <f t="shared" si="9"/>
        <v>0</v>
      </c>
      <c r="Q73" s="40">
        <f t="shared" si="10"/>
        <v>0</v>
      </c>
      <c r="R73" s="40">
        <f t="shared" si="11"/>
        <v>0</v>
      </c>
    </row>
    <row r="74" spans="1:18" x14ac:dyDescent="0.4">
      <c r="A74" s="40">
        <f>LEN('Order Sheet'!A74)</f>
        <v>9</v>
      </c>
      <c r="B74" s="40">
        <f>LEN('Order Sheet'!B74)</f>
        <v>2</v>
      </c>
      <c r="C74" s="40">
        <f>LEN('Order Sheet'!C74)</f>
        <v>5</v>
      </c>
      <c r="D74" s="40">
        <f>LEN('Order Sheet'!D74)</f>
        <v>0</v>
      </c>
      <c r="E74" s="40">
        <f>LEN('Order Sheet'!E74)</f>
        <v>0</v>
      </c>
      <c r="F74" s="40">
        <f>LEN('Order Sheet'!F74)</f>
        <v>3</v>
      </c>
      <c r="G74" s="40">
        <f>LEN('Order Sheet'!G74)</f>
        <v>0</v>
      </c>
      <c r="H74" s="40">
        <f>LEN('Order Sheet'!H74)</f>
        <v>0</v>
      </c>
      <c r="I74" s="40">
        <f>LEN('Order Sheet'!I74)</f>
        <v>1</v>
      </c>
      <c r="J74" s="40">
        <f>LEN('Order Sheet'!J74)</f>
        <v>1</v>
      </c>
      <c r="K74" s="40" t="str">
        <f t="shared" si="6"/>
        <v>0</v>
      </c>
      <c r="M74" s="41" t="str">
        <f>ASC(LOWER('Order Sheet'!H74))</f>
        <v/>
      </c>
      <c r="N74" s="40">
        <f t="shared" si="7"/>
        <v>0</v>
      </c>
      <c r="O74" s="40">
        <f t="shared" si="8"/>
        <v>0</v>
      </c>
      <c r="P74" s="40">
        <f t="shared" si="9"/>
        <v>0</v>
      </c>
      <c r="Q74" s="40">
        <f t="shared" si="10"/>
        <v>0</v>
      </c>
      <c r="R74" s="40">
        <f t="shared" si="11"/>
        <v>0</v>
      </c>
    </row>
    <row r="75" spans="1:18" x14ac:dyDescent="0.4">
      <c r="A75" s="40">
        <f>LEN('Order Sheet'!A75)</f>
        <v>9</v>
      </c>
      <c r="B75" s="40">
        <f>LEN('Order Sheet'!B75)</f>
        <v>2</v>
      </c>
      <c r="C75" s="40">
        <f>LEN('Order Sheet'!C75)</f>
        <v>5</v>
      </c>
      <c r="D75" s="40">
        <f>LEN('Order Sheet'!D75)</f>
        <v>0</v>
      </c>
      <c r="E75" s="40">
        <f>LEN('Order Sheet'!E75)</f>
        <v>0</v>
      </c>
      <c r="F75" s="40">
        <f>LEN('Order Sheet'!F75)</f>
        <v>3</v>
      </c>
      <c r="G75" s="40">
        <f>LEN('Order Sheet'!G75)</f>
        <v>0</v>
      </c>
      <c r="H75" s="40">
        <f>LEN('Order Sheet'!H75)</f>
        <v>0</v>
      </c>
      <c r="I75" s="40">
        <f>LEN('Order Sheet'!I75)</f>
        <v>1</v>
      </c>
      <c r="J75" s="40">
        <f>LEN('Order Sheet'!J75)</f>
        <v>1</v>
      </c>
      <c r="K75" s="40" t="str">
        <f t="shared" si="6"/>
        <v>0</v>
      </c>
      <c r="M75" s="41" t="str">
        <f>ASC(LOWER('Order Sheet'!H75))</f>
        <v/>
      </c>
      <c r="N75" s="40">
        <f t="shared" si="7"/>
        <v>0</v>
      </c>
      <c r="O75" s="40">
        <f t="shared" si="8"/>
        <v>0</v>
      </c>
      <c r="P75" s="40">
        <f t="shared" si="9"/>
        <v>0</v>
      </c>
      <c r="Q75" s="40">
        <f t="shared" si="10"/>
        <v>0</v>
      </c>
      <c r="R75" s="40">
        <f t="shared" si="11"/>
        <v>0</v>
      </c>
    </row>
    <row r="76" spans="1:18" x14ac:dyDescent="0.4">
      <c r="A76" s="40">
        <f>LEN('Order Sheet'!A76)</f>
        <v>9</v>
      </c>
      <c r="B76" s="40">
        <f>LEN('Order Sheet'!B76)</f>
        <v>2</v>
      </c>
      <c r="C76" s="40">
        <f>LEN('Order Sheet'!C76)</f>
        <v>5</v>
      </c>
      <c r="D76" s="40">
        <f>LEN('Order Sheet'!D76)</f>
        <v>0</v>
      </c>
      <c r="E76" s="40">
        <f>LEN('Order Sheet'!E76)</f>
        <v>0</v>
      </c>
      <c r="F76" s="40">
        <f>LEN('Order Sheet'!F76)</f>
        <v>3</v>
      </c>
      <c r="G76" s="40">
        <f>LEN('Order Sheet'!G76)</f>
        <v>0</v>
      </c>
      <c r="H76" s="40">
        <f>LEN('Order Sheet'!H76)</f>
        <v>0</v>
      </c>
      <c r="I76" s="40">
        <f>LEN('Order Sheet'!I76)</f>
        <v>1</v>
      </c>
      <c r="J76" s="40">
        <f>LEN('Order Sheet'!J76)</f>
        <v>1</v>
      </c>
      <c r="K76" s="40" t="str">
        <f t="shared" si="6"/>
        <v>0</v>
      </c>
      <c r="M76" s="41" t="str">
        <f>ASC(LOWER('Order Sheet'!H76))</f>
        <v/>
      </c>
      <c r="N76" s="40">
        <f t="shared" si="7"/>
        <v>0</v>
      </c>
      <c r="O76" s="40">
        <f t="shared" si="8"/>
        <v>0</v>
      </c>
      <c r="P76" s="40">
        <f t="shared" si="9"/>
        <v>0</v>
      </c>
      <c r="Q76" s="40">
        <f t="shared" si="10"/>
        <v>0</v>
      </c>
      <c r="R76" s="40">
        <f t="shared" si="11"/>
        <v>0</v>
      </c>
    </row>
    <row r="77" spans="1:18" x14ac:dyDescent="0.4">
      <c r="A77" s="40">
        <f>LEN('Order Sheet'!A77)</f>
        <v>9</v>
      </c>
      <c r="B77" s="40">
        <f>LEN('Order Sheet'!B77)</f>
        <v>2</v>
      </c>
      <c r="C77" s="40">
        <f>LEN('Order Sheet'!C77)</f>
        <v>5</v>
      </c>
      <c r="D77" s="40">
        <f>LEN('Order Sheet'!D77)</f>
        <v>0</v>
      </c>
      <c r="E77" s="40">
        <f>LEN('Order Sheet'!E77)</f>
        <v>0</v>
      </c>
      <c r="F77" s="40">
        <f>LEN('Order Sheet'!F77)</f>
        <v>3</v>
      </c>
      <c r="G77" s="40">
        <f>LEN('Order Sheet'!G77)</f>
        <v>0</v>
      </c>
      <c r="H77" s="40">
        <f>LEN('Order Sheet'!H77)</f>
        <v>0</v>
      </c>
      <c r="I77" s="40">
        <f>LEN('Order Sheet'!I77)</f>
        <v>1</v>
      </c>
      <c r="J77" s="40">
        <f>LEN('Order Sheet'!J77)</f>
        <v>1</v>
      </c>
      <c r="K77" s="40" t="str">
        <f t="shared" si="6"/>
        <v>0</v>
      </c>
      <c r="M77" s="41" t="str">
        <f>ASC(LOWER('Order Sheet'!H77))</f>
        <v/>
      </c>
      <c r="N77" s="40">
        <f t="shared" si="7"/>
        <v>0</v>
      </c>
      <c r="O77" s="40">
        <f t="shared" si="8"/>
        <v>0</v>
      </c>
      <c r="P77" s="40">
        <f t="shared" si="9"/>
        <v>0</v>
      </c>
      <c r="Q77" s="40">
        <f t="shared" si="10"/>
        <v>0</v>
      </c>
      <c r="R77" s="40">
        <f t="shared" si="11"/>
        <v>0</v>
      </c>
    </row>
    <row r="78" spans="1:18" x14ac:dyDescent="0.4">
      <c r="A78" s="40">
        <f>LEN('Order Sheet'!A78)</f>
        <v>9</v>
      </c>
      <c r="B78" s="40">
        <f>LEN('Order Sheet'!B78)</f>
        <v>2</v>
      </c>
      <c r="C78" s="40">
        <f>LEN('Order Sheet'!C78)</f>
        <v>5</v>
      </c>
      <c r="D78" s="40">
        <f>LEN('Order Sheet'!D78)</f>
        <v>0</v>
      </c>
      <c r="E78" s="40">
        <f>LEN('Order Sheet'!E78)</f>
        <v>0</v>
      </c>
      <c r="F78" s="40">
        <f>LEN('Order Sheet'!F78)</f>
        <v>3</v>
      </c>
      <c r="G78" s="40">
        <f>LEN('Order Sheet'!G78)</f>
        <v>0</v>
      </c>
      <c r="H78" s="40">
        <f>LEN('Order Sheet'!H78)</f>
        <v>0</v>
      </c>
      <c r="I78" s="40">
        <f>LEN('Order Sheet'!I78)</f>
        <v>1</v>
      </c>
      <c r="J78" s="40">
        <f>LEN('Order Sheet'!J78)</f>
        <v>1</v>
      </c>
      <c r="K78" s="40" t="str">
        <f t="shared" si="6"/>
        <v>0</v>
      </c>
      <c r="M78" s="41" t="str">
        <f>ASC(LOWER('Order Sheet'!H78))</f>
        <v/>
      </c>
      <c r="N78" s="40">
        <f t="shared" si="7"/>
        <v>0</v>
      </c>
      <c r="O78" s="40">
        <f t="shared" si="8"/>
        <v>0</v>
      </c>
      <c r="P78" s="40">
        <f t="shared" si="9"/>
        <v>0</v>
      </c>
      <c r="Q78" s="40">
        <f t="shared" si="10"/>
        <v>0</v>
      </c>
      <c r="R78" s="40">
        <f t="shared" si="11"/>
        <v>0</v>
      </c>
    </row>
    <row r="79" spans="1:18" x14ac:dyDescent="0.4">
      <c r="A79" s="40">
        <f>LEN('Order Sheet'!A79)</f>
        <v>9</v>
      </c>
      <c r="B79" s="40">
        <f>LEN('Order Sheet'!B79)</f>
        <v>2</v>
      </c>
      <c r="C79" s="40">
        <f>LEN('Order Sheet'!C79)</f>
        <v>5</v>
      </c>
      <c r="D79" s="40">
        <f>LEN('Order Sheet'!D79)</f>
        <v>0</v>
      </c>
      <c r="E79" s="40">
        <f>LEN('Order Sheet'!E79)</f>
        <v>0</v>
      </c>
      <c r="F79" s="40">
        <f>LEN('Order Sheet'!F79)</f>
        <v>3</v>
      </c>
      <c r="G79" s="40">
        <f>LEN('Order Sheet'!G79)</f>
        <v>0</v>
      </c>
      <c r="H79" s="40">
        <f>LEN('Order Sheet'!H79)</f>
        <v>0</v>
      </c>
      <c r="I79" s="40">
        <f>LEN('Order Sheet'!I79)</f>
        <v>1</v>
      </c>
      <c r="J79" s="40">
        <f>LEN('Order Sheet'!J79)</f>
        <v>1</v>
      </c>
      <c r="K79" s="40" t="str">
        <f t="shared" si="6"/>
        <v>0</v>
      </c>
      <c r="M79" s="41" t="str">
        <f>ASC(LOWER('Order Sheet'!H79))</f>
        <v/>
      </c>
      <c r="N79" s="40">
        <f t="shared" si="7"/>
        <v>0</v>
      </c>
      <c r="O79" s="40">
        <f t="shared" si="8"/>
        <v>0</v>
      </c>
      <c r="P79" s="40">
        <f t="shared" si="9"/>
        <v>0</v>
      </c>
      <c r="Q79" s="40">
        <f t="shared" si="10"/>
        <v>0</v>
      </c>
      <c r="R79" s="40">
        <f t="shared" si="11"/>
        <v>0</v>
      </c>
    </row>
    <row r="80" spans="1:18" x14ac:dyDescent="0.4">
      <c r="A80" s="40">
        <f>LEN('Order Sheet'!A80)</f>
        <v>9</v>
      </c>
      <c r="B80" s="40">
        <f>LEN('Order Sheet'!B80)</f>
        <v>2</v>
      </c>
      <c r="C80" s="40">
        <f>LEN('Order Sheet'!C80)</f>
        <v>5</v>
      </c>
      <c r="D80" s="40">
        <f>LEN('Order Sheet'!D80)</f>
        <v>0</v>
      </c>
      <c r="E80" s="40">
        <f>LEN('Order Sheet'!E80)</f>
        <v>0</v>
      </c>
      <c r="F80" s="40">
        <f>LEN('Order Sheet'!F80)</f>
        <v>3</v>
      </c>
      <c r="G80" s="40">
        <f>LEN('Order Sheet'!G80)</f>
        <v>0</v>
      </c>
      <c r="H80" s="40">
        <f>LEN('Order Sheet'!H80)</f>
        <v>0</v>
      </c>
      <c r="I80" s="40">
        <f>LEN('Order Sheet'!I80)</f>
        <v>1</v>
      </c>
      <c r="J80" s="40">
        <f>LEN('Order Sheet'!J80)</f>
        <v>1</v>
      </c>
      <c r="K80" s="40" t="str">
        <f t="shared" si="6"/>
        <v>0</v>
      </c>
      <c r="M80" s="41" t="str">
        <f>ASC(LOWER('Order Sheet'!H80))</f>
        <v/>
      </c>
      <c r="N80" s="40">
        <f t="shared" si="7"/>
        <v>0</v>
      </c>
      <c r="O80" s="40">
        <f t="shared" si="8"/>
        <v>0</v>
      </c>
      <c r="P80" s="40">
        <f t="shared" si="9"/>
        <v>0</v>
      </c>
      <c r="Q80" s="40">
        <f t="shared" si="10"/>
        <v>0</v>
      </c>
      <c r="R80" s="40">
        <f t="shared" si="11"/>
        <v>0</v>
      </c>
    </row>
    <row r="81" spans="1:18" x14ac:dyDescent="0.4">
      <c r="A81" s="40">
        <f>LEN('Order Sheet'!A81)</f>
        <v>9</v>
      </c>
      <c r="B81" s="40">
        <f>LEN('Order Sheet'!B81)</f>
        <v>2</v>
      </c>
      <c r="C81" s="40">
        <f>LEN('Order Sheet'!C81)</f>
        <v>5</v>
      </c>
      <c r="D81" s="40">
        <f>LEN('Order Sheet'!D81)</f>
        <v>0</v>
      </c>
      <c r="E81" s="40">
        <f>LEN('Order Sheet'!E81)</f>
        <v>0</v>
      </c>
      <c r="F81" s="40">
        <f>LEN('Order Sheet'!F81)</f>
        <v>3</v>
      </c>
      <c r="G81" s="40">
        <f>LEN('Order Sheet'!G81)</f>
        <v>0</v>
      </c>
      <c r="H81" s="40">
        <f>LEN('Order Sheet'!H81)</f>
        <v>0</v>
      </c>
      <c r="I81" s="40">
        <f>LEN('Order Sheet'!I81)</f>
        <v>1</v>
      </c>
      <c r="J81" s="40">
        <f>LEN('Order Sheet'!J81)</f>
        <v>1</v>
      </c>
      <c r="K81" s="40" t="str">
        <f t="shared" si="6"/>
        <v>0</v>
      </c>
      <c r="M81" s="41" t="str">
        <f>ASC(LOWER('Order Sheet'!H81))</f>
        <v/>
      </c>
      <c r="N81" s="40">
        <f t="shared" si="7"/>
        <v>0</v>
      </c>
      <c r="O81" s="40">
        <f t="shared" si="8"/>
        <v>0</v>
      </c>
      <c r="P81" s="40">
        <f t="shared" si="9"/>
        <v>0</v>
      </c>
      <c r="Q81" s="40">
        <f t="shared" si="10"/>
        <v>0</v>
      </c>
      <c r="R81" s="40">
        <f t="shared" si="11"/>
        <v>0</v>
      </c>
    </row>
    <row r="82" spans="1:18" x14ac:dyDescent="0.4">
      <c r="A82" s="40">
        <f>LEN('Order Sheet'!A82)</f>
        <v>9</v>
      </c>
      <c r="B82" s="40">
        <f>LEN('Order Sheet'!B82)</f>
        <v>2</v>
      </c>
      <c r="C82" s="40">
        <f>LEN('Order Sheet'!C82)</f>
        <v>5</v>
      </c>
      <c r="D82" s="40">
        <f>LEN('Order Sheet'!D82)</f>
        <v>0</v>
      </c>
      <c r="E82" s="40">
        <f>LEN('Order Sheet'!E82)</f>
        <v>0</v>
      </c>
      <c r="F82" s="40">
        <f>LEN('Order Sheet'!F82)</f>
        <v>3</v>
      </c>
      <c r="G82" s="40">
        <f>LEN('Order Sheet'!G82)</f>
        <v>0</v>
      </c>
      <c r="H82" s="40">
        <f>LEN('Order Sheet'!H82)</f>
        <v>0</v>
      </c>
      <c r="I82" s="40">
        <f>LEN('Order Sheet'!I82)</f>
        <v>1</v>
      </c>
      <c r="J82" s="40">
        <f>LEN('Order Sheet'!J82)</f>
        <v>1</v>
      </c>
      <c r="K82" s="40" t="str">
        <f t="shared" si="6"/>
        <v>0</v>
      </c>
      <c r="M82" s="41" t="str">
        <f>ASC(LOWER('Order Sheet'!H82))</f>
        <v/>
      </c>
      <c r="N82" s="40">
        <f t="shared" si="7"/>
        <v>0</v>
      </c>
      <c r="O82" s="40">
        <f t="shared" si="8"/>
        <v>0</v>
      </c>
      <c r="P82" s="40">
        <f t="shared" si="9"/>
        <v>0</v>
      </c>
      <c r="Q82" s="40">
        <f t="shared" si="10"/>
        <v>0</v>
      </c>
      <c r="R82" s="40">
        <f t="shared" si="11"/>
        <v>0</v>
      </c>
    </row>
    <row r="83" spans="1:18" x14ac:dyDescent="0.4">
      <c r="A83" s="40">
        <f>LEN('Order Sheet'!A83)</f>
        <v>9</v>
      </c>
      <c r="B83" s="40">
        <f>LEN('Order Sheet'!B83)</f>
        <v>2</v>
      </c>
      <c r="C83" s="40">
        <f>LEN('Order Sheet'!C83)</f>
        <v>5</v>
      </c>
      <c r="D83" s="40">
        <f>LEN('Order Sheet'!D83)</f>
        <v>0</v>
      </c>
      <c r="E83" s="40">
        <f>LEN('Order Sheet'!E83)</f>
        <v>0</v>
      </c>
      <c r="F83" s="40">
        <f>LEN('Order Sheet'!F83)</f>
        <v>3</v>
      </c>
      <c r="G83" s="40">
        <f>LEN('Order Sheet'!G83)</f>
        <v>0</v>
      </c>
      <c r="H83" s="40">
        <f>LEN('Order Sheet'!H83)</f>
        <v>0</v>
      </c>
      <c r="I83" s="40">
        <f>LEN('Order Sheet'!I83)</f>
        <v>1</v>
      </c>
      <c r="J83" s="40">
        <f>LEN('Order Sheet'!J83)</f>
        <v>1</v>
      </c>
      <c r="K83" s="40" t="str">
        <f t="shared" si="6"/>
        <v>0</v>
      </c>
      <c r="M83" s="41" t="str">
        <f>ASC(LOWER('Order Sheet'!H83))</f>
        <v/>
      </c>
      <c r="N83" s="40">
        <f t="shared" si="7"/>
        <v>0</v>
      </c>
      <c r="O83" s="40">
        <f t="shared" si="8"/>
        <v>0</v>
      </c>
      <c r="P83" s="40">
        <f t="shared" si="9"/>
        <v>0</v>
      </c>
      <c r="Q83" s="40">
        <f t="shared" si="10"/>
        <v>0</v>
      </c>
      <c r="R83" s="40">
        <f t="shared" si="11"/>
        <v>0</v>
      </c>
    </row>
    <row r="84" spans="1:18" x14ac:dyDescent="0.4">
      <c r="A84" s="40">
        <f>LEN('Order Sheet'!A84)</f>
        <v>9</v>
      </c>
      <c r="B84" s="40">
        <f>LEN('Order Sheet'!B84)</f>
        <v>2</v>
      </c>
      <c r="C84" s="40">
        <f>LEN('Order Sheet'!C84)</f>
        <v>5</v>
      </c>
      <c r="D84" s="40">
        <f>LEN('Order Sheet'!D84)</f>
        <v>0</v>
      </c>
      <c r="E84" s="40">
        <f>LEN('Order Sheet'!E84)</f>
        <v>0</v>
      </c>
      <c r="F84" s="40">
        <f>LEN('Order Sheet'!F84)</f>
        <v>3</v>
      </c>
      <c r="G84" s="40">
        <f>LEN('Order Sheet'!G84)</f>
        <v>0</v>
      </c>
      <c r="H84" s="40">
        <f>LEN('Order Sheet'!H84)</f>
        <v>0</v>
      </c>
      <c r="I84" s="40">
        <f>LEN('Order Sheet'!I84)</f>
        <v>1</v>
      </c>
      <c r="J84" s="40">
        <f>LEN('Order Sheet'!J84)</f>
        <v>1</v>
      </c>
      <c r="K84" s="40" t="str">
        <f t="shared" si="6"/>
        <v>0</v>
      </c>
      <c r="M84" s="41" t="str">
        <f>ASC(LOWER('Order Sheet'!H84))</f>
        <v/>
      </c>
      <c r="N84" s="40">
        <f t="shared" si="7"/>
        <v>0</v>
      </c>
      <c r="O84" s="40">
        <f t="shared" si="8"/>
        <v>0</v>
      </c>
      <c r="P84" s="40">
        <f t="shared" si="9"/>
        <v>0</v>
      </c>
      <c r="Q84" s="40">
        <f t="shared" si="10"/>
        <v>0</v>
      </c>
      <c r="R84" s="40">
        <f t="shared" si="11"/>
        <v>0</v>
      </c>
    </row>
    <row r="85" spans="1:18" x14ac:dyDescent="0.4">
      <c r="A85" s="40">
        <f>LEN('Order Sheet'!A85)</f>
        <v>9</v>
      </c>
      <c r="B85" s="40">
        <f>LEN('Order Sheet'!B85)</f>
        <v>2</v>
      </c>
      <c r="C85" s="40">
        <f>LEN('Order Sheet'!C85)</f>
        <v>5</v>
      </c>
      <c r="D85" s="40">
        <f>LEN('Order Sheet'!D85)</f>
        <v>0</v>
      </c>
      <c r="E85" s="40">
        <f>LEN('Order Sheet'!E85)</f>
        <v>0</v>
      </c>
      <c r="F85" s="40">
        <f>LEN('Order Sheet'!F85)</f>
        <v>3</v>
      </c>
      <c r="G85" s="40">
        <f>LEN('Order Sheet'!G85)</f>
        <v>0</v>
      </c>
      <c r="H85" s="40">
        <f>LEN('Order Sheet'!H85)</f>
        <v>0</v>
      </c>
      <c r="I85" s="40">
        <f>LEN('Order Sheet'!I85)</f>
        <v>1</v>
      </c>
      <c r="J85" s="40">
        <f>LEN('Order Sheet'!J85)</f>
        <v>1</v>
      </c>
      <c r="K85" s="40" t="str">
        <f t="shared" si="6"/>
        <v>0</v>
      </c>
      <c r="M85" s="41" t="str">
        <f>ASC(LOWER('Order Sheet'!H85))</f>
        <v/>
      </c>
      <c r="N85" s="40">
        <f t="shared" si="7"/>
        <v>0</v>
      </c>
      <c r="O85" s="40">
        <f t="shared" si="8"/>
        <v>0</v>
      </c>
      <c r="P85" s="40">
        <f t="shared" si="9"/>
        <v>0</v>
      </c>
      <c r="Q85" s="40">
        <f t="shared" si="10"/>
        <v>0</v>
      </c>
      <c r="R85" s="40">
        <f t="shared" si="11"/>
        <v>0</v>
      </c>
    </row>
    <row r="86" spans="1:18" x14ac:dyDescent="0.4">
      <c r="A86" s="40">
        <f>LEN('Order Sheet'!A86)</f>
        <v>9</v>
      </c>
      <c r="B86" s="40">
        <f>LEN('Order Sheet'!B86)</f>
        <v>2</v>
      </c>
      <c r="C86" s="40">
        <f>LEN('Order Sheet'!C86)</f>
        <v>5</v>
      </c>
      <c r="D86" s="40">
        <f>LEN('Order Sheet'!D86)</f>
        <v>0</v>
      </c>
      <c r="E86" s="40">
        <f>LEN('Order Sheet'!E86)</f>
        <v>0</v>
      </c>
      <c r="F86" s="40">
        <f>LEN('Order Sheet'!F86)</f>
        <v>3</v>
      </c>
      <c r="G86" s="40">
        <f>LEN('Order Sheet'!G86)</f>
        <v>0</v>
      </c>
      <c r="H86" s="40">
        <f>LEN('Order Sheet'!H86)</f>
        <v>0</v>
      </c>
      <c r="I86" s="40">
        <f>LEN('Order Sheet'!I86)</f>
        <v>1</v>
      </c>
      <c r="J86" s="40">
        <f>LEN('Order Sheet'!J86)</f>
        <v>1</v>
      </c>
      <c r="K86" s="40" t="str">
        <f t="shared" si="6"/>
        <v>0</v>
      </c>
      <c r="M86" s="41" t="str">
        <f>ASC(LOWER('Order Sheet'!H86))</f>
        <v/>
      </c>
      <c r="N86" s="40">
        <f t="shared" si="7"/>
        <v>0</v>
      </c>
      <c r="O86" s="40">
        <f t="shared" si="8"/>
        <v>0</v>
      </c>
      <c r="P86" s="40">
        <f t="shared" si="9"/>
        <v>0</v>
      </c>
      <c r="Q86" s="40">
        <f t="shared" si="10"/>
        <v>0</v>
      </c>
      <c r="R86" s="40">
        <f t="shared" si="11"/>
        <v>0</v>
      </c>
    </row>
    <row r="87" spans="1:18" x14ac:dyDescent="0.4">
      <c r="A87" s="40">
        <f>LEN('Order Sheet'!A87)</f>
        <v>9</v>
      </c>
      <c r="B87" s="40">
        <f>LEN('Order Sheet'!B87)</f>
        <v>2</v>
      </c>
      <c r="C87" s="40">
        <f>LEN('Order Sheet'!C87)</f>
        <v>5</v>
      </c>
      <c r="D87" s="40">
        <f>LEN('Order Sheet'!D87)</f>
        <v>0</v>
      </c>
      <c r="E87" s="40">
        <f>LEN('Order Sheet'!E87)</f>
        <v>0</v>
      </c>
      <c r="F87" s="40">
        <f>LEN('Order Sheet'!F87)</f>
        <v>3</v>
      </c>
      <c r="G87" s="40">
        <f>LEN('Order Sheet'!G87)</f>
        <v>0</v>
      </c>
      <c r="H87" s="40">
        <f>LEN('Order Sheet'!H87)</f>
        <v>0</v>
      </c>
      <c r="I87" s="40">
        <f>LEN('Order Sheet'!I87)</f>
        <v>1</v>
      </c>
      <c r="J87" s="40">
        <f>LEN('Order Sheet'!J87)</f>
        <v>1</v>
      </c>
      <c r="K87" s="40" t="str">
        <f t="shared" si="6"/>
        <v>0</v>
      </c>
      <c r="M87" s="41" t="str">
        <f>ASC(LOWER('Order Sheet'!H87))</f>
        <v/>
      </c>
      <c r="N87" s="40">
        <f t="shared" si="7"/>
        <v>0</v>
      </c>
      <c r="O87" s="40">
        <f t="shared" si="8"/>
        <v>0</v>
      </c>
      <c r="P87" s="40">
        <f t="shared" si="9"/>
        <v>0</v>
      </c>
      <c r="Q87" s="40">
        <f t="shared" si="10"/>
        <v>0</v>
      </c>
      <c r="R87" s="40">
        <f t="shared" si="11"/>
        <v>0</v>
      </c>
    </row>
    <row r="88" spans="1:18" x14ac:dyDescent="0.4">
      <c r="A88" s="40">
        <f>LEN('Order Sheet'!A88)</f>
        <v>9</v>
      </c>
      <c r="B88" s="40">
        <f>LEN('Order Sheet'!B88)</f>
        <v>2</v>
      </c>
      <c r="C88" s="40">
        <f>LEN('Order Sheet'!C88)</f>
        <v>5</v>
      </c>
      <c r="D88" s="40">
        <f>LEN('Order Sheet'!D88)</f>
        <v>0</v>
      </c>
      <c r="E88" s="40">
        <f>LEN('Order Sheet'!E88)</f>
        <v>0</v>
      </c>
      <c r="F88" s="40">
        <f>LEN('Order Sheet'!F88)</f>
        <v>3</v>
      </c>
      <c r="G88" s="40">
        <f>LEN('Order Sheet'!G88)</f>
        <v>0</v>
      </c>
      <c r="H88" s="40">
        <f>LEN('Order Sheet'!H88)</f>
        <v>0</v>
      </c>
      <c r="I88" s="40">
        <f>LEN('Order Sheet'!I88)</f>
        <v>1</v>
      </c>
      <c r="J88" s="40">
        <f>LEN('Order Sheet'!J88)</f>
        <v>1</v>
      </c>
      <c r="K88" s="40" t="str">
        <f t="shared" si="6"/>
        <v>0</v>
      </c>
      <c r="M88" s="41" t="str">
        <f>ASC(LOWER('Order Sheet'!H88))</f>
        <v/>
      </c>
      <c r="N88" s="40">
        <f t="shared" si="7"/>
        <v>0</v>
      </c>
      <c r="O88" s="40">
        <f t="shared" si="8"/>
        <v>0</v>
      </c>
      <c r="P88" s="40">
        <f t="shared" si="9"/>
        <v>0</v>
      </c>
      <c r="Q88" s="40">
        <f t="shared" si="10"/>
        <v>0</v>
      </c>
      <c r="R88" s="40">
        <f t="shared" si="11"/>
        <v>0</v>
      </c>
    </row>
    <row r="89" spans="1:18" x14ac:dyDescent="0.4">
      <c r="A89" s="40">
        <f>LEN('Order Sheet'!A89)</f>
        <v>9</v>
      </c>
      <c r="B89" s="40">
        <f>LEN('Order Sheet'!B89)</f>
        <v>2</v>
      </c>
      <c r="C89" s="40">
        <f>LEN('Order Sheet'!C89)</f>
        <v>5</v>
      </c>
      <c r="D89" s="40">
        <f>LEN('Order Sheet'!D89)</f>
        <v>0</v>
      </c>
      <c r="E89" s="40">
        <f>LEN('Order Sheet'!E89)</f>
        <v>0</v>
      </c>
      <c r="F89" s="40">
        <f>LEN('Order Sheet'!F89)</f>
        <v>3</v>
      </c>
      <c r="G89" s="40">
        <f>LEN('Order Sheet'!G89)</f>
        <v>0</v>
      </c>
      <c r="H89" s="40">
        <f>LEN('Order Sheet'!H89)</f>
        <v>0</v>
      </c>
      <c r="I89" s="40">
        <f>LEN('Order Sheet'!I89)</f>
        <v>1</v>
      </c>
      <c r="J89" s="40">
        <f>LEN('Order Sheet'!J89)</f>
        <v>1</v>
      </c>
      <c r="K89" s="40" t="str">
        <f t="shared" si="6"/>
        <v>0</v>
      </c>
      <c r="M89" s="41" t="str">
        <f>ASC(LOWER('Order Sheet'!H89))</f>
        <v/>
      </c>
      <c r="N89" s="40">
        <f t="shared" si="7"/>
        <v>0</v>
      </c>
      <c r="O89" s="40">
        <f t="shared" si="8"/>
        <v>0</v>
      </c>
      <c r="P89" s="40">
        <f t="shared" si="9"/>
        <v>0</v>
      </c>
      <c r="Q89" s="40">
        <f t="shared" si="10"/>
        <v>0</v>
      </c>
      <c r="R89" s="40">
        <f t="shared" si="11"/>
        <v>0</v>
      </c>
    </row>
    <row r="90" spans="1:18" x14ac:dyDescent="0.4">
      <c r="A90" s="40">
        <f>LEN('Order Sheet'!A90)</f>
        <v>9</v>
      </c>
      <c r="B90" s="40">
        <f>LEN('Order Sheet'!B90)</f>
        <v>2</v>
      </c>
      <c r="C90" s="40">
        <f>LEN('Order Sheet'!C90)</f>
        <v>5</v>
      </c>
      <c r="D90" s="40">
        <f>LEN('Order Sheet'!D90)</f>
        <v>0</v>
      </c>
      <c r="E90" s="40">
        <f>LEN('Order Sheet'!E90)</f>
        <v>0</v>
      </c>
      <c r="F90" s="40">
        <f>LEN('Order Sheet'!F90)</f>
        <v>3</v>
      </c>
      <c r="G90" s="40">
        <f>LEN('Order Sheet'!G90)</f>
        <v>0</v>
      </c>
      <c r="H90" s="40">
        <f>LEN('Order Sheet'!H90)</f>
        <v>0</v>
      </c>
      <c r="I90" s="40">
        <f>LEN('Order Sheet'!I90)</f>
        <v>1</v>
      </c>
      <c r="J90" s="40">
        <f>LEN('Order Sheet'!J90)</f>
        <v>1</v>
      </c>
      <c r="K90" s="40" t="str">
        <f t="shared" si="6"/>
        <v>0</v>
      </c>
      <c r="M90" s="41" t="str">
        <f>ASC(LOWER('Order Sheet'!H90))</f>
        <v/>
      </c>
      <c r="N90" s="40">
        <f t="shared" si="7"/>
        <v>0</v>
      </c>
      <c r="O90" s="40">
        <f t="shared" si="8"/>
        <v>0</v>
      </c>
      <c r="P90" s="40">
        <f t="shared" si="9"/>
        <v>0</v>
      </c>
      <c r="Q90" s="40">
        <f t="shared" si="10"/>
        <v>0</v>
      </c>
      <c r="R90" s="40">
        <f t="shared" si="11"/>
        <v>0</v>
      </c>
    </row>
    <row r="91" spans="1:18" x14ac:dyDescent="0.4">
      <c r="A91" s="40">
        <f>LEN('Order Sheet'!A91)</f>
        <v>9</v>
      </c>
      <c r="B91" s="40">
        <f>LEN('Order Sheet'!B91)</f>
        <v>2</v>
      </c>
      <c r="C91" s="40">
        <f>LEN('Order Sheet'!C91)</f>
        <v>5</v>
      </c>
      <c r="D91" s="40">
        <f>LEN('Order Sheet'!D91)</f>
        <v>0</v>
      </c>
      <c r="E91" s="40">
        <f>LEN('Order Sheet'!E91)</f>
        <v>0</v>
      </c>
      <c r="F91" s="40">
        <f>LEN('Order Sheet'!F91)</f>
        <v>3</v>
      </c>
      <c r="G91" s="40">
        <f>LEN('Order Sheet'!G91)</f>
        <v>0</v>
      </c>
      <c r="H91" s="40">
        <f>LEN('Order Sheet'!H91)</f>
        <v>0</v>
      </c>
      <c r="I91" s="40">
        <f>LEN('Order Sheet'!I91)</f>
        <v>1</v>
      </c>
      <c r="J91" s="40">
        <f>LEN('Order Sheet'!J91)</f>
        <v>1</v>
      </c>
      <c r="K91" s="40" t="str">
        <f t="shared" si="6"/>
        <v>0</v>
      </c>
      <c r="M91" s="41" t="str">
        <f>ASC(LOWER('Order Sheet'!H91))</f>
        <v/>
      </c>
      <c r="N91" s="40">
        <f t="shared" si="7"/>
        <v>0</v>
      </c>
      <c r="O91" s="40">
        <f t="shared" si="8"/>
        <v>0</v>
      </c>
      <c r="P91" s="40">
        <f t="shared" si="9"/>
        <v>0</v>
      </c>
      <c r="Q91" s="40">
        <f t="shared" si="10"/>
        <v>0</v>
      </c>
      <c r="R91" s="40">
        <f t="shared" si="11"/>
        <v>0</v>
      </c>
    </row>
    <row r="92" spans="1:18" x14ac:dyDescent="0.4">
      <c r="A92" s="40">
        <f>LEN('Order Sheet'!A92)</f>
        <v>9</v>
      </c>
      <c r="B92" s="40">
        <f>LEN('Order Sheet'!B92)</f>
        <v>2</v>
      </c>
      <c r="C92" s="40">
        <f>LEN('Order Sheet'!C92)</f>
        <v>5</v>
      </c>
      <c r="D92" s="40">
        <f>LEN('Order Sheet'!D92)</f>
        <v>0</v>
      </c>
      <c r="E92" s="40">
        <f>LEN('Order Sheet'!E92)</f>
        <v>0</v>
      </c>
      <c r="F92" s="40">
        <f>LEN('Order Sheet'!F92)</f>
        <v>3</v>
      </c>
      <c r="G92" s="40">
        <f>LEN('Order Sheet'!G92)</f>
        <v>0</v>
      </c>
      <c r="H92" s="40">
        <f>LEN('Order Sheet'!H92)</f>
        <v>0</v>
      </c>
      <c r="I92" s="40">
        <f>LEN('Order Sheet'!I92)</f>
        <v>1</v>
      </c>
      <c r="J92" s="40">
        <f>LEN('Order Sheet'!J92)</f>
        <v>1</v>
      </c>
      <c r="K92" s="40" t="str">
        <f t="shared" si="6"/>
        <v>0</v>
      </c>
      <c r="M92" s="41" t="str">
        <f>ASC(LOWER('Order Sheet'!H92))</f>
        <v/>
      </c>
      <c r="N92" s="40">
        <f t="shared" si="7"/>
        <v>0</v>
      </c>
      <c r="O92" s="40">
        <f t="shared" si="8"/>
        <v>0</v>
      </c>
      <c r="P92" s="40">
        <f t="shared" si="9"/>
        <v>0</v>
      </c>
      <c r="Q92" s="40">
        <f t="shared" si="10"/>
        <v>0</v>
      </c>
      <c r="R92" s="40">
        <f t="shared" si="11"/>
        <v>0</v>
      </c>
    </row>
    <row r="93" spans="1:18" x14ac:dyDescent="0.4">
      <c r="A93" s="40">
        <f>LEN('Order Sheet'!A93)</f>
        <v>9</v>
      </c>
      <c r="B93" s="40">
        <f>LEN('Order Sheet'!B93)</f>
        <v>2</v>
      </c>
      <c r="C93" s="40">
        <f>LEN('Order Sheet'!C93)</f>
        <v>5</v>
      </c>
      <c r="D93" s="40">
        <f>LEN('Order Sheet'!D93)</f>
        <v>0</v>
      </c>
      <c r="E93" s="40">
        <f>LEN('Order Sheet'!E93)</f>
        <v>0</v>
      </c>
      <c r="F93" s="40">
        <f>LEN('Order Sheet'!F93)</f>
        <v>3</v>
      </c>
      <c r="G93" s="40">
        <f>LEN('Order Sheet'!G93)</f>
        <v>0</v>
      </c>
      <c r="H93" s="40">
        <f>LEN('Order Sheet'!H93)</f>
        <v>0</v>
      </c>
      <c r="I93" s="40">
        <f>LEN('Order Sheet'!I93)</f>
        <v>1</v>
      </c>
      <c r="J93" s="40">
        <f>LEN('Order Sheet'!J93)</f>
        <v>1</v>
      </c>
      <c r="K93" s="40" t="str">
        <f t="shared" si="6"/>
        <v>0</v>
      </c>
      <c r="M93" s="41" t="str">
        <f>ASC(LOWER('Order Sheet'!H93))</f>
        <v/>
      </c>
      <c r="N93" s="40">
        <f t="shared" si="7"/>
        <v>0</v>
      </c>
      <c r="O93" s="40">
        <f t="shared" si="8"/>
        <v>0</v>
      </c>
      <c r="P93" s="40">
        <f t="shared" si="9"/>
        <v>0</v>
      </c>
      <c r="Q93" s="40">
        <f t="shared" si="10"/>
        <v>0</v>
      </c>
      <c r="R93" s="40">
        <f t="shared" si="11"/>
        <v>0</v>
      </c>
    </row>
    <row r="94" spans="1:18" x14ac:dyDescent="0.4">
      <c r="A94" s="40">
        <f>LEN('Order Sheet'!A94)</f>
        <v>9</v>
      </c>
      <c r="B94" s="40">
        <f>LEN('Order Sheet'!B94)</f>
        <v>2</v>
      </c>
      <c r="C94" s="40">
        <f>LEN('Order Sheet'!C94)</f>
        <v>5</v>
      </c>
      <c r="D94" s="40">
        <f>LEN('Order Sheet'!D94)</f>
        <v>0</v>
      </c>
      <c r="E94" s="40">
        <f>LEN('Order Sheet'!E94)</f>
        <v>0</v>
      </c>
      <c r="F94" s="40">
        <f>LEN('Order Sheet'!F94)</f>
        <v>3</v>
      </c>
      <c r="G94" s="40">
        <f>LEN('Order Sheet'!G94)</f>
        <v>0</v>
      </c>
      <c r="H94" s="40">
        <f>LEN('Order Sheet'!H94)</f>
        <v>0</v>
      </c>
      <c r="I94" s="40">
        <f>LEN('Order Sheet'!I94)</f>
        <v>1</v>
      </c>
      <c r="J94" s="40">
        <f>LEN('Order Sheet'!J94)</f>
        <v>1</v>
      </c>
      <c r="K94" s="40" t="str">
        <f t="shared" si="6"/>
        <v>0</v>
      </c>
      <c r="M94" s="41" t="str">
        <f>ASC(LOWER('Order Sheet'!H94))</f>
        <v/>
      </c>
      <c r="N94" s="40">
        <f t="shared" si="7"/>
        <v>0</v>
      </c>
      <c r="O94" s="40">
        <f t="shared" si="8"/>
        <v>0</v>
      </c>
      <c r="P94" s="40">
        <f t="shared" si="9"/>
        <v>0</v>
      </c>
      <c r="Q94" s="40">
        <f t="shared" si="10"/>
        <v>0</v>
      </c>
      <c r="R94" s="40">
        <f t="shared" si="11"/>
        <v>0</v>
      </c>
    </row>
    <row r="95" spans="1:18" x14ac:dyDescent="0.4">
      <c r="A95" s="40">
        <f>LEN('Order Sheet'!A95)</f>
        <v>9</v>
      </c>
      <c r="B95" s="40">
        <f>LEN('Order Sheet'!B95)</f>
        <v>2</v>
      </c>
      <c r="C95" s="40">
        <f>LEN('Order Sheet'!C95)</f>
        <v>5</v>
      </c>
      <c r="D95" s="40">
        <f>LEN('Order Sheet'!D95)</f>
        <v>0</v>
      </c>
      <c r="E95" s="40">
        <f>LEN('Order Sheet'!E95)</f>
        <v>0</v>
      </c>
      <c r="F95" s="40">
        <f>LEN('Order Sheet'!F95)</f>
        <v>3</v>
      </c>
      <c r="G95" s="40">
        <f>LEN('Order Sheet'!G95)</f>
        <v>0</v>
      </c>
      <c r="H95" s="40">
        <f>LEN('Order Sheet'!H95)</f>
        <v>0</v>
      </c>
      <c r="I95" s="40">
        <f>LEN('Order Sheet'!I95)</f>
        <v>1</v>
      </c>
      <c r="J95" s="40">
        <f>LEN('Order Sheet'!J95)</f>
        <v>1</v>
      </c>
      <c r="K95" s="40" t="str">
        <f t="shared" si="6"/>
        <v>0</v>
      </c>
      <c r="M95" s="41" t="str">
        <f>ASC(LOWER('Order Sheet'!H95))</f>
        <v/>
      </c>
      <c r="N95" s="40">
        <f t="shared" si="7"/>
        <v>0</v>
      </c>
      <c r="O95" s="40">
        <f t="shared" si="8"/>
        <v>0</v>
      </c>
      <c r="P95" s="40">
        <f t="shared" si="9"/>
        <v>0</v>
      </c>
      <c r="Q95" s="40">
        <f t="shared" si="10"/>
        <v>0</v>
      </c>
      <c r="R95" s="40">
        <f t="shared" si="11"/>
        <v>0</v>
      </c>
    </row>
    <row r="96" spans="1:18" x14ac:dyDescent="0.4">
      <c r="A96" s="40">
        <f>LEN('Order Sheet'!A96)</f>
        <v>9</v>
      </c>
      <c r="B96" s="40">
        <f>LEN('Order Sheet'!B96)</f>
        <v>2</v>
      </c>
      <c r="C96" s="40">
        <f>LEN('Order Sheet'!C96)</f>
        <v>5</v>
      </c>
      <c r="D96" s="40">
        <f>LEN('Order Sheet'!D96)</f>
        <v>0</v>
      </c>
      <c r="E96" s="40">
        <f>LEN('Order Sheet'!E96)</f>
        <v>0</v>
      </c>
      <c r="F96" s="40">
        <f>LEN('Order Sheet'!F96)</f>
        <v>3</v>
      </c>
      <c r="G96" s="40">
        <f>LEN('Order Sheet'!G96)</f>
        <v>0</v>
      </c>
      <c r="H96" s="40">
        <f>LEN('Order Sheet'!H96)</f>
        <v>0</v>
      </c>
      <c r="I96" s="40">
        <f>LEN('Order Sheet'!I96)</f>
        <v>1</v>
      </c>
      <c r="J96" s="40">
        <f>LEN('Order Sheet'!J96)</f>
        <v>1</v>
      </c>
      <c r="K96" s="40" t="str">
        <f t="shared" si="6"/>
        <v>0</v>
      </c>
      <c r="M96" s="41" t="str">
        <f>ASC(LOWER('Order Sheet'!H96))</f>
        <v/>
      </c>
      <c r="N96" s="40">
        <f t="shared" si="7"/>
        <v>0</v>
      </c>
      <c r="O96" s="40">
        <f t="shared" si="8"/>
        <v>0</v>
      </c>
      <c r="P96" s="40">
        <f t="shared" si="9"/>
        <v>0</v>
      </c>
      <c r="Q96" s="40">
        <f t="shared" si="10"/>
        <v>0</v>
      </c>
      <c r="R96" s="40">
        <f t="shared" si="11"/>
        <v>0</v>
      </c>
    </row>
    <row r="97" spans="1:18" x14ac:dyDescent="0.4">
      <c r="A97" s="40">
        <f>LEN('Order Sheet'!A97)</f>
        <v>9</v>
      </c>
      <c r="B97" s="40">
        <f>LEN('Order Sheet'!B97)</f>
        <v>2</v>
      </c>
      <c r="C97" s="40">
        <f>LEN('Order Sheet'!C97)</f>
        <v>5</v>
      </c>
      <c r="D97" s="40">
        <f>LEN('Order Sheet'!D97)</f>
        <v>0</v>
      </c>
      <c r="E97" s="40">
        <f>LEN('Order Sheet'!E97)</f>
        <v>0</v>
      </c>
      <c r="F97" s="40">
        <f>LEN('Order Sheet'!F97)</f>
        <v>3</v>
      </c>
      <c r="G97" s="40">
        <f>LEN('Order Sheet'!G97)</f>
        <v>0</v>
      </c>
      <c r="H97" s="40">
        <f>LEN('Order Sheet'!H97)</f>
        <v>0</v>
      </c>
      <c r="I97" s="40">
        <f>LEN('Order Sheet'!I97)</f>
        <v>1</v>
      </c>
      <c r="J97" s="40">
        <f>LEN('Order Sheet'!J97)</f>
        <v>1</v>
      </c>
      <c r="K97" s="40" t="str">
        <f t="shared" si="6"/>
        <v>0</v>
      </c>
      <c r="M97" s="41" t="str">
        <f>ASC(LOWER('Order Sheet'!H97))</f>
        <v/>
      </c>
      <c r="N97" s="40">
        <f t="shared" si="7"/>
        <v>0</v>
      </c>
      <c r="O97" s="40">
        <f t="shared" si="8"/>
        <v>0</v>
      </c>
      <c r="P97" s="40">
        <f t="shared" si="9"/>
        <v>0</v>
      </c>
      <c r="Q97" s="40">
        <f t="shared" si="10"/>
        <v>0</v>
      </c>
      <c r="R97" s="40">
        <f t="shared" si="11"/>
        <v>0</v>
      </c>
    </row>
    <row r="98" spans="1:18" x14ac:dyDescent="0.4">
      <c r="A98" s="40">
        <f>LEN('Order Sheet'!A98)</f>
        <v>9</v>
      </c>
      <c r="B98" s="40">
        <f>LEN('Order Sheet'!B98)</f>
        <v>2</v>
      </c>
      <c r="C98" s="40">
        <f>LEN('Order Sheet'!C98)</f>
        <v>5</v>
      </c>
      <c r="D98" s="40">
        <f>LEN('Order Sheet'!D98)</f>
        <v>0</v>
      </c>
      <c r="E98" s="40">
        <f>LEN('Order Sheet'!E98)</f>
        <v>0</v>
      </c>
      <c r="F98" s="40">
        <f>LEN('Order Sheet'!F98)</f>
        <v>3</v>
      </c>
      <c r="G98" s="40">
        <f>LEN('Order Sheet'!G98)</f>
        <v>0</v>
      </c>
      <c r="H98" s="40">
        <f>LEN('Order Sheet'!H98)</f>
        <v>0</v>
      </c>
      <c r="I98" s="40">
        <f>LEN('Order Sheet'!I98)</f>
        <v>1</v>
      </c>
      <c r="J98" s="40">
        <f>LEN('Order Sheet'!J98)</f>
        <v>1</v>
      </c>
      <c r="K98" s="40" t="str">
        <f t="shared" si="6"/>
        <v>0</v>
      </c>
      <c r="M98" s="41" t="str">
        <f>ASC(LOWER('Order Sheet'!H98))</f>
        <v/>
      </c>
      <c r="N98" s="40">
        <f t="shared" si="7"/>
        <v>0</v>
      </c>
      <c r="O98" s="40">
        <f t="shared" si="8"/>
        <v>0</v>
      </c>
      <c r="P98" s="40">
        <f t="shared" si="9"/>
        <v>0</v>
      </c>
      <c r="Q98" s="40">
        <f t="shared" si="10"/>
        <v>0</v>
      </c>
      <c r="R98" s="40">
        <f t="shared" si="11"/>
        <v>0</v>
      </c>
    </row>
    <row r="99" spans="1:18" x14ac:dyDescent="0.4">
      <c r="A99" s="40">
        <f>LEN('Order Sheet'!A99)</f>
        <v>9</v>
      </c>
      <c r="B99" s="40">
        <f>LEN('Order Sheet'!B99)</f>
        <v>2</v>
      </c>
      <c r="C99" s="40">
        <f>LEN('Order Sheet'!C99)</f>
        <v>5</v>
      </c>
      <c r="D99" s="40">
        <f>LEN('Order Sheet'!D99)</f>
        <v>0</v>
      </c>
      <c r="E99" s="40">
        <f>LEN('Order Sheet'!E99)</f>
        <v>0</v>
      </c>
      <c r="F99" s="40">
        <f>LEN('Order Sheet'!F99)</f>
        <v>3</v>
      </c>
      <c r="G99" s="40">
        <f>LEN('Order Sheet'!G99)</f>
        <v>0</v>
      </c>
      <c r="H99" s="40">
        <f>LEN('Order Sheet'!H99)</f>
        <v>0</v>
      </c>
      <c r="I99" s="40">
        <f>LEN('Order Sheet'!I99)</f>
        <v>1</v>
      </c>
      <c r="J99" s="40">
        <f>LEN('Order Sheet'!J99)</f>
        <v>1</v>
      </c>
      <c r="K99" s="40" t="str">
        <f t="shared" si="6"/>
        <v>0</v>
      </c>
      <c r="M99" s="41" t="str">
        <f>ASC(LOWER('Order Sheet'!H99))</f>
        <v/>
      </c>
      <c r="N99" s="40">
        <f t="shared" si="7"/>
        <v>0</v>
      </c>
      <c r="O99" s="40">
        <f t="shared" si="8"/>
        <v>0</v>
      </c>
      <c r="P99" s="40">
        <f t="shared" si="9"/>
        <v>0</v>
      </c>
      <c r="Q99" s="40">
        <f t="shared" si="10"/>
        <v>0</v>
      </c>
      <c r="R99" s="40">
        <f t="shared" si="11"/>
        <v>0</v>
      </c>
    </row>
    <row r="100" spans="1:18" x14ac:dyDescent="0.4">
      <c r="A100" s="40">
        <f>LEN('Order Sheet'!A100)</f>
        <v>9</v>
      </c>
      <c r="B100" s="40">
        <f>LEN('Order Sheet'!B100)</f>
        <v>2</v>
      </c>
      <c r="C100" s="40">
        <f>LEN('Order Sheet'!C100)</f>
        <v>5</v>
      </c>
      <c r="D100" s="40">
        <f>LEN('Order Sheet'!D100)</f>
        <v>0</v>
      </c>
      <c r="E100" s="40">
        <f>LEN('Order Sheet'!E100)</f>
        <v>0</v>
      </c>
      <c r="F100" s="40">
        <f>LEN('Order Sheet'!F100)</f>
        <v>3</v>
      </c>
      <c r="G100" s="40">
        <f>LEN('Order Sheet'!G100)</f>
        <v>0</v>
      </c>
      <c r="H100" s="40">
        <f>LEN('Order Sheet'!H100)</f>
        <v>0</v>
      </c>
      <c r="I100" s="40">
        <f>LEN('Order Sheet'!I100)</f>
        <v>1</v>
      </c>
      <c r="J100" s="40">
        <f>LEN('Order Sheet'!J100)</f>
        <v>1</v>
      </c>
      <c r="K100" s="40" t="str">
        <f t="shared" si="6"/>
        <v>0</v>
      </c>
      <c r="M100" s="41" t="str">
        <f>ASC(LOWER('Order Sheet'!H100))</f>
        <v/>
      </c>
      <c r="N100" s="40">
        <f t="shared" si="7"/>
        <v>0</v>
      </c>
      <c r="O100" s="40">
        <f t="shared" si="8"/>
        <v>0</v>
      </c>
      <c r="P100" s="40">
        <f t="shared" si="9"/>
        <v>0</v>
      </c>
      <c r="Q100" s="40">
        <f t="shared" si="10"/>
        <v>0</v>
      </c>
      <c r="R100" s="40">
        <f t="shared" si="11"/>
        <v>0</v>
      </c>
    </row>
    <row r="101" spans="1:18" x14ac:dyDescent="0.4">
      <c r="A101" s="40">
        <f>LEN('Order Sheet'!A101)</f>
        <v>9</v>
      </c>
      <c r="B101" s="40">
        <f>LEN('Order Sheet'!B101)</f>
        <v>2</v>
      </c>
      <c r="C101" s="40">
        <f>LEN('Order Sheet'!C101)</f>
        <v>5</v>
      </c>
      <c r="D101" s="40">
        <f>LEN('Order Sheet'!D101)</f>
        <v>0</v>
      </c>
      <c r="E101" s="40">
        <f>LEN('Order Sheet'!E101)</f>
        <v>0</v>
      </c>
      <c r="F101" s="40">
        <f>LEN('Order Sheet'!F101)</f>
        <v>3</v>
      </c>
      <c r="G101" s="40">
        <f>LEN('Order Sheet'!G101)</f>
        <v>0</v>
      </c>
      <c r="H101" s="40">
        <f>LEN('Order Sheet'!H101)</f>
        <v>0</v>
      </c>
      <c r="I101" s="40">
        <f>LEN('Order Sheet'!I101)</f>
        <v>1</v>
      </c>
      <c r="J101" s="40">
        <f>LEN('Order Sheet'!J101)</f>
        <v>1</v>
      </c>
      <c r="K101" s="40" t="str">
        <f t="shared" si="6"/>
        <v>0</v>
      </c>
      <c r="M101" s="41" t="str">
        <f>ASC(LOWER('Order Sheet'!H101))</f>
        <v/>
      </c>
      <c r="N101" s="40">
        <f t="shared" si="7"/>
        <v>0</v>
      </c>
      <c r="O101" s="40">
        <f t="shared" si="8"/>
        <v>0</v>
      </c>
      <c r="P101" s="40">
        <f t="shared" si="9"/>
        <v>0</v>
      </c>
      <c r="Q101" s="40">
        <f t="shared" si="10"/>
        <v>0</v>
      </c>
      <c r="R101" s="40">
        <f t="shared" si="11"/>
        <v>0</v>
      </c>
    </row>
    <row r="102" spans="1:18" x14ac:dyDescent="0.4">
      <c r="A102" s="40">
        <f>LEN('Order Sheet'!A102)</f>
        <v>9</v>
      </c>
      <c r="B102" s="40">
        <f>LEN('Order Sheet'!B102)</f>
        <v>2</v>
      </c>
      <c r="C102" s="40">
        <f>LEN('Order Sheet'!C102)</f>
        <v>5</v>
      </c>
      <c r="D102" s="40">
        <f>LEN('Order Sheet'!D102)</f>
        <v>0</v>
      </c>
      <c r="E102" s="40">
        <f>LEN('Order Sheet'!E102)</f>
        <v>0</v>
      </c>
      <c r="F102" s="40">
        <f>LEN('Order Sheet'!F102)</f>
        <v>3</v>
      </c>
      <c r="G102" s="40">
        <f>LEN('Order Sheet'!G102)</f>
        <v>0</v>
      </c>
      <c r="H102" s="40">
        <f>LEN('Order Sheet'!H102)</f>
        <v>0</v>
      </c>
      <c r="I102" s="40">
        <f>LEN('Order Sheet'!I102)</f>
        <v>1</v>
      </c>
      <c r="J102" s="40">
        <f>LEN('Order Sheet'!J102)</f>
        <v>1</v>
      </c>
      <c r="K102" s="40" t="str">
        <f t="shared" si="6"/>
        <v>0</v>
      </c>
      <c r="M102" s="41" t="str">
        <f>ASC(LOWER('Order Sheet'!H102))</f>
        <v/>
      </c>
      <c r="N102" s="40">
        <f t="shared" si="7"/>
        <v>0</v>
      </c>
      <c r="O102" s="40">
        <f t="shared" si="8"/>
        <v>0</v>
      </c>
      <c r="P102" s="40">
        <f t="shared" si="9"/>
        <v>0</v>
      </c>
      <c r="Q102" s="40">
        <f t="shared" si="10"/>
        <v>0</v>
      </c>
      <c r="R102" s="40">
        <f t="shared" si="11"/>
        <v>0</v>
      </c>
    </row>
    <row r="105" spans="1:18" x14ac:dyDescent="0.4">
      <c r="A105" s="6" t="s">
        <v>96</v>
      </c>
      <c r="B105" s="6" t="s">
        <v>98</v>
      </c>
      <c r="D105" s="6" t="s">
        <v>99</v>
      </c>
      <c r="E105" s="6" t="s">
        <v>99</v>
      </c>
      <c r="F105" s="6" t="s">
        <v>33</v>
      </c>
      <c r="I105" s="6" t="s">
        <v>96</v>
      </c>
    </row>
    <row r="106" spans="1:18" x14ac:dyDescent="0.4">
      <c r="A106" s="42" t="s">
        <v>60</v>
      </c>
      <c r="B106" s="6" t="s">
        <v>32</v>
      </c>
      <c r="D106" s="43" t="s">
        <v>113</v>
      </c>
      <c r="E106" s="44" t="s">
        <v>97</v>
      </c>
      <c r="F106" s="6">
        <v>0.2</v>
      </c>
      <c r="I106" s="6" t="s">
        <v>44</v>
      </c>
    </row>
    <row r="107" spans="1:18" x14ac:dyDescent="0.4">
      <c r="A107" s="42" t="s">
        <v>101</v>
      </c>
      <c r="B107" s="6" t="s">
        <v>58</v>
      </c>
      <c r="D107" s="43" t="s">
        <v>114</v>
      </c>
      <c r="E107" s="6" t="s">
        <v>80</v>
      </c>
      <c r="F107" s="6">
        <v>1</v>
      </c>
    </row>
    <row r="108" spans="1:18" x14ac:dyDescent="0.4">
      <c r="A108" s="6" t="s">
        <v>65</v>
      </c>
      <c r="B108" s="6" t="s">
        <v>59</v>
      </c>
      <c r="D108" s="43" t="s">
        <v>72</v>
      </c>
      <c r="E108" s="44" t="s">
        <v>62</v>
      </c>
    </row>
    <row r="109" spans="1:18" x14ac:dyDescent="0.4">
      <c r="A109" s="6" t="s">
        <v>66</v>
      </c>
      <c r="B109" s="6" t="s">
        <v>76</v>
      </c>
      <c r="D109" s="43" t="s">
        <v>112</v>
      </c>
      <c r="E109" s="45" t="s">
        <v>63</v>
      </c>
    </row>
    <row r="110" spans="1:18" x14ac:dyDescent="0.4">
      <c r="A110" s="6" t="s">
        <v>67</v>
      </c>
      <c r="B110" s="6">
        <v>2</v>
      </c>
      <c r="D110" s="43" t="s">
        <v>116</v>
      </c>
      <c r="E110" s="6" t="s">
        <v>81</v>
      </c>
    </row>
    <row r="111" spans="1:18" x14ac:dyDescent="0.4">
      <c r="A111" s="6" t="s">
        <v>68</v>
      </c>
      <c r="B111" s="6">
        <v>9</v>
      </c>
      <c r="D111" s="43" t="s">
        <v>115</v>
      </c>
      <c r="E111" s="6" t="s">
        <v>82</v>
      </c>
    </row>
    <row r="112" spans="1:18" x14ac:dyDescent="0.4">
      <c r="A112" s="6" t="s">
        <v>53</v>
      </c>
      <c r="B112" s="6">
        <v>4</v>
      </c>
      <c r="D112" s="43" t="s">
        <v>110</v>
      </c>
    </row>
    <row r="113" spans="1:5" x14ac:dyDescent="0.4">
      <c r="A113" s="6" t="s">
        <v>69</v>
      </c>
      <c r="B113" s="6">
        <v>11</v>
      </c>
      <c r="D113" s="43" t="s">
        <v>111</v>
      </c>
    </row>
    <row r="114" spans="1:5" x14ac:dyDescent="0.4">
      <c r="A114" s="6" t="s">
        <v>70</v>
      </c>
      <c r="D114" s="44" t="s">
        <v>86</v>
      </c>
    </row>
    <row r="115" spans="1:5" x14ac:dyDescent="0.4">
      <c r="A115" s="6" t="s">
        <v>71</v>
      </c>
      <c r="D115" s="46" t="s">
        <v>87</v>
      </c>
    </row>
    <row r="116" spans="1:5" x14ac:dyDescent="0.4">
      <c r="A116" s="6" t="s">
        <v>75</v>
      </c>
      <c r="D116" s="46" t="s">
        <v>88</v>
      </c>
    </row>
    <row r="117" spans="1:5" x14ac:dyDescent="0.4">
      <c r="A117" s="6" t="s">
        <v>77</v>
      </c>
      <c r="D117" s="6" t="s">
        <v>83</v>
      </c>
    </row>
    <row r="118" spans="1:5" x14ac:dyDescent="0.4">
      <c r="A118" s="6" t="s">
        <v>78</v>
      </c>
      <c r="D118" s="46" t="s">
        <v>89</v>
      </c>
    </row>
    <row r="119" spans="1:5" x14ac:dyDescent="0.4">
      <c r="A119" s="44" t="s">
        <v>79</v>
      </c>
      <c r="D119" s="46" t="s">
        <v>90</v>
      </c>
    </row>
    <row r="120" spans="1:5" x14ac:dyDescent="0.4">
      <c r="A120" s="45" t="s">
        <v>94</v>
      </c>
      <c r="D120" s="46" t="s">
        <v>91</v>
      </c>
    </row>
    <row r="121" spans="1:5" x14ac:dyDescent="0.4">
      <c r="A121" s="46" t="s">
        <v>95</v>
      </c>
      <c r="D121" s="46" t="s">
        <v>61</v>
      </c>
      <c r="E121" s="44">
        <v>12</v>
      </c>
    </row>
    <row r="122" spans="1:5" x14ac:dyDescent="0.4">
      <c r="D122" s="46" t="s">
        <v>92</v>
      </c>
      <c r="E122" s="6">
        <v>20</v>
      </c>
    </row>
    <row r="123" spans="1:5" x14ac:dyDescent="0.4">
      <c r="D123" s="6" t="s">
        <v>84</v>
      </c>
      <c r="E123" s="44">
        <v>12</v>
      </c>
    </row>
    <row r="124" spans="1:5" x14ac:dyDescent="0.4">
      <c r="D124" s="46" t="s">
        <v>93</v>
      </c>
      <c r="E124" s="45">
        <v>17</v>
      </c>
    </row>
    <row r="125" spans="1:5" x14ac:dyDescent="0.4">
      <c r="D125" s="6" t="s">
        <v>85</v>
      </c>
      <c r="E125" s="6">
        <v>20</v>
      </c>
    </row>
    <row r="126" spans="1:5" x14ac:dyDescent="0.4">
      <c r="D126" s="6">
        <f t="shared" ref="D126:D133" si="12">LEN(D106)</f>
        <v>22</v>
      </c>
      <c r="E126" s="6">
        <v>20</v>
      </c>
    </row>
    <row r="127" spans="1:5" x14ac:dyDescent="0.4">
      <c r="D127" s="6">
        <f t="shared" si="12"/>
        <v>22</v>
      </c>
    </row>
    <row r="128" spans="1:5" x14ac:dyDescent="0.4">
      <c r="D128" s="6">
        <f t="shared" si="12"/>
        <v>23</v>
      </c>
    </row>
    <row r="129" spans="4:4" x14ac:dyDescent="0.4">
      <c r="D129" s="6">
        <f t="shared" si="12"/>
        <v>22</v>
      </c>
    </row>
    <row r="130" spans="4:4" x14ac:dyDescent="0.4">
      <c r="D130" s="6">
        <f t="shared" si="12"/>
        <v>23</v>
      </c>
    </row>
    <row r="131" spans="4:4" x14ac:dyDescent="0.4">
      <c r="D131" s="6">
        <f t="shared" si="12"/>
        <v>22</v>
      </c>
    </row>
    <row r="132" spans="4:4" x14ac:dyDescent="0.4">
      <c r="D132" s="6">
        <f t="shared" si="12"/>
        <v>22</v>
      </c>
    </row>
    <row r="133" spans="4:4" x14ac:dyDescent="0.4">
      <c r="D133" s="6">
        <f t="shared" si="12"/>
        <v>22</v>
      </c>
    </row>
    <row r="134" spans="4:4" x14ac:dyDescent="0.4">
      <c r="D134" s="44">
        <v>5</v>
      </c>
    </row>
    <row r="135" spans="4:4" x14ac:dyDescent="0.4">
      <c r="D135" s="46">
        <v>17</v>
      </c>
    </row>
    <row r="136" spans="4:4" x14ac:dyDescent="0.4">
      <c r="D136" s="46">
        <v>17</v>
      </c>
    </row>
    <row r="137" spans="4:4" x14ac:dyDescent="0.4">
      <c r="D137" s="6">
        <v>19</v>
      </c>
    </row>
    <row r="138" spans="4:4" x14ac:dyDescent="0.4">
      <c r="D138" s="46">
        <v>17</v>
      </c>
    </row>
    <row r="139" spans="4:4" x14ac:dyDescent="0.4">
      <c r="D139" s="46">
        <v>17</v>
      </c>
    </row>
    <row r="140" spans="4:4" x14ac:dyDescent="0.4">
      <c r="D140" s="46">
        <v>17</v>
      </c>
    </row>
    <row r="141" spans="4:4" x14ac:dyDescent="0.4">
      <c r="D141" s="46">
        <v>17</v>
      </c>
    </row>
    <row r="142" spans="4:4" x14ac:dyDescent="0.4">
      <c r="D142" s="46">
        <v>17</v>
      </c>
    </row>
    <row r="143" spans="4:4" x14ac:dyDescent="0.4">
      <c r="D143" s="6">
        <v>19</v>
      </c>
    </row>
    <row r="144" spans="4:4" x14ac:dyDescent="0.4">
      <c r="D144" s="46">
        <v>17</v>
      </c>
    </row>
    <row r="145" spans="4:4" x14ac:dyDescent="0.4">
      <c r="D145" s="6">
        <v>19</v>
      </c>
    </row>
  </sheetData>
  <sheetProtection algorithmName="SHA-512" hashValue="5LdCM8exekdbV8O7oxdd6Hr+TEJfbwgYlzMe7uyZUhFyYvIUXQLO685AvvgjUDG2gTVgElh5Mn4orjPtO7z16w==" saltValue="wE4ka+MlkV0kgeXVpGSXrQ==" spinCount="100000" sheet="1" objects="1" scenarios="1"/>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お客様情報_必須</vt:lpstr>
      <vt:lpstr>Order Sheet</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2022-12-20T00:57:04Z</dcterms:created>
  <dcterms:modified xsi:type="dcterms:W3CDTF">2023-10-26T07:44:07Z</dcterms:modified>
</cp:coreProperties>
</file>